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cguinness\Desktop\"/>
    </mc:Choice>
  </mc:AlternateContent>
  <bookViews>
    <workbookView xWindow="0" yWindow="0" windowWidth="19200" windowHeight="7490"/>
  </bookViews>
  <sheets>
    <sheet name="Background" sheetId="52" r:id="rId1"/>
    <sheet name="PremData" sheetId="44" r:id="rId2"/>
    <sheet name="UltData" sheetId="18" r:id="rId3"/>
    <sheet name="Figure12" sheetId="78" r:id="rId4"/>
    <sheet name="Figure13_18" sheetId="79" r:id="rId5"/>
    <sheet name="Figure19" sheetId="81" r:id="rId6"/>
    <sheet name="Figure22" sheetId="80" r:id="rId7"/>
    <sheet name="Figure23" sheetId="51" r:id="rId8"/>
    <sheet name="Table9" sheetId="45" r:id="rId9"/>
    <sheet name="Table10" sheetId="54" r:id="rId10"/>
    <sheet name="Table 11" sheetId="76" r:id="rId11"/>
    <sheet name="Table12_13" sheetId="2" r:id="rId12"/>
    <sheet name="Table15" sheetId="35" r:id="rId13"/>
    <sheet name="Figure26" sheetId="77" r:id="rId14"/>
    <sheet name="Figure27" sheetId="37" r:id="rId15"/>
    <sheet name="Table16" sheetId="9" r:id="rId16"/>
    <sheet name="Table17" sheetId="14" r:id="rId17"/>
    <sheet name="Figure28" sheetId="34" r:id="rId18"/>
    <sheet name="Figure29" sheetId="38" r:id="rId19"/>
    <sheet name="Misc1" sheetId="39" r:id="rId20"/>
    <sheet name="Misc2" sheetId="1" r:id="rId21"/>
    <sheet name="Misc3" sheetId="41" r:id="rId22"/>
    <sheet name="Misc4" sheetId="75" r:id="rId23"/>
    <sheet name="Figure30" sheetId="58" r:id="rId24"/>
    <sheet name="Table20" sheetId="65" r:id="rId25"/>
    <sheet name="Table21" sheetId="59" r:id="rId26"/>
    <sheet name="Misc5" sheetId="73" r:id="rId27"/>
    <sheet name="Figure31_32" sheetId="67" r:id="rId28"/>
    <sheet name="Figure33" sheetId="68" r:id="rId29"/>
    <sheet name="Table22_23" sheetId="70" r:id="rId30"/>
    <sheet name="Table24_25" sheetId="71" r:id="rId31"/>
    <sheet name="Figure34" sheetId="61" r:id="rId32"/>
    <sheet name="Figure35" sheetId="72" r:id="rId33"/>
    <sheet name="Figure36" sheetId="63" r:id="rId34"/>
  </sheets>
  <calcPr calcId="162913"/>
</workbook>
</file>

<file path=xl/calcChain.xml><?xml version="1.0" encoding="utf-8"?>
<calcChain xmlns="http://schemas.openxmlformats.org/spreadsheetml/2006/main">
  <c r="J49" i="79" l="1"/>
  <c r="Q47" i="79"/>
  <c r="P47" i="79"/>
  <c r="O47" i="79"/>
  <c r="N47" i="79"/>
  <c r="M47" i="79"/>
  <c r="L47" i="79"/>
  <c r="K47" i="79"/>
  <c r="J47" i="79"/>
  <c r="I47" i="79"/>
  <c r="H47" i="79"/>
  <c r="G47" i="79"/>
  <c r="F47" i="79"/>
  <c r="E47" i="79"/>
  <c r="D47" i="79"/>
  <c r="C47" i="79"/>
  <c r="Q46" i="79"/>
  <c r="P46" i="79"/>
  <c r="O46" i="79"/>
  <c r="N46" i="79"/>
  <c r="M46" i="79"/>
  <c r="L46" i="79"/>
  <c r="K46" i="79"/>
  <c r="J46" i="79"/>
  <c r="I46" i="79"/>
  <c r="H46" i="79"/>
  <c r="G46" i="79"/>
  <c r="F46" i="79"/>
  <c r="E46" i="79"/>
  <c r="D46" i="79"/>
  <c r="C46" i="79"/>
  <c r="Q45" i="79"/>
  <c r="P45" i="79"/>
  <c r="O45" i="79"/>
  <c r="N45" i="79"/>
  <c r="M45" i="79"/>
  <c r="L45" i="79"/>
  <c r="K45" i="79"/>
  <c r="J45" i="79"/>
  <c r="I45" i="79"/>
  <c r="H45" i="79"/>
  <c r="G45" i="79"/>
  <c r="F45" i="79"/>
  <c r="E45" i="79"/>
  <c r="D45" i="79"/>
  <c r="C45" i="79"/>
  <c r="Q44" i="79"/>
  <c r="P44" i="79"/>
  <c r="O44" i="79"/>
  <c r="N44" i="79"/>
  <c r="M44" i="79"/>
  <c r="L44" i="79"/>
  <c r="K44" i="79"/>
  <c r="J44" i="79"/>
  <c r="I44" i="79"/>
  <c r="H44" i="79"/>
  <c r="G44" i="79"/>
  <c r="F44" i="79"/>
  <c r="E44" i="79"/>
  <c r="D44" i="79"/>
  <c r="C44" i="79"/>
  <c r="Q43" i="79"/>
  <c r="Q49" i="79" s="1"/>
  <c r="P43" i="79"/>
  <c r="P49" i="79" s="1"/>
  <c r="O43" i="79"/>
  <c r="O49" i="79" s="1"/>
  <c r="N43" i="79"/>
  <c r="N49" i="79" s="1"/>
  <c r="M43" i="79"/>
  <c r="M49" i="79" s="1"/>
  <c r="L43" i="79"/>
  <c r="L49" i="79" s="1"/>
  <c r="K43" i="79"/>
  <c r="K49" i="79" s="1"/>
  <c r="J43" i="79"/>
  <c r="I43" i="79"/>
  <c r="I49" i="79" s="1"/>
  <c r="H43" i="79"/>
  <c r="H49" i="79" s="1"/>
  <c r="G43" i="79"/>
  <c r="G49" i="79" s="1"/>
  <c r="F43" i="79"/>
  <c r="F49" i="79" s="1"/>
  <c r="E43" i="79"/>
  <c r="E49" i="79" s="1"/>
  <c r="D43" i="79"/>
  <c r="D49" i="79" s="1"/>
  <c r="C43" i="79"/>
  <c r="C49" i="79" s="1"/>
  <c r="Q33" i="79"/>
  <c r="P33" i="79"/>
  <c r="O33" i="79"/>
  <c r="N33" i="79"/>
  <c r="M33" i="79"/>
  <c r="L33" i="79"/>
  <c r="K33" i="79"/>
  <c r="J33" i="79"/>
  <c r="I33" i="79"/>
  <c r="H33" i="79"/>
  <c r="G33" i="79"/>
  <c r="F33" i="79"/>
  <c r="E33" i="79"/>
  <c r="D33" i="79"/>
  <c r="C33" i="79"/>
  <c r="Q32" i="79"/>
  <c r="Q31" i="79"/>
  <c r="P31" i="79"/>
  <c r="O31" i="79"/>
  <c r="N31" i="79"/>
  <c r="M31" i="79"/>
  <c r="L31" i="79"/>
  <c r="K31" i="79"/>
  <c r="J31" i="79"/>
  <c r="I31" i="79"/>
  <c r="Q30" i="79"/>
  <c r="P30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Q28" i="79"/>
  <c r="P28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Q27" i="79"/>
  <c r="Q35" i="79" s="1"/>
  <c r="P27" i="79"/>
  <c r="P35" i="79" s="1"/>
  <c r="O27" i="79"/>
  <c r="O35" i="79" s="1"/>
  <c r="N27" i="79"/>
  <c r="N35" i="79" s="1"/>
  <c r="M27" i="79"/>
  <c r="M35" i="79" s="1"/>
  <c r="L27" i="79"/>
  <c r="L35" i="79" s="1"/>
  <c r="K27" i="79"/>
  <c r="K35" i="79" s="1"/>
  <c r="J27" i="79"/>
  <c r="J35" i="79" s="1"/>
  <c r="I27" i="79"/>
  <c r="I35" i="79" s="1"/>
  <c r="H27" i="79"/>
  <c r="G27" i="79"/>
  <c r="F27" i="79"/>
  <c r="E27" i="79"/>
  <c r="D27" i="79"/>
  <c r="C27" i="79"/>
  <c r="F24" i="78"/>
  <c r="F23" i="78"/>
  <c r="F22" i="78"/>
  <c r="F26" i="78" s="1"/>
  <c r="F21" i="78"/>
  <c r="F20" i="78"/>
  <c r="F13" i="78"/>
  <c r="F11" i="78"/>
  <c r="F10" i="78"/>
  <c r="F9" i="78"/>
  <c r="F7" i="78"/>
  <c r="F6" i="78"/>
  <c r="F15" i="78" s="1"/>
  <c r="K13" i="35" l="1"/>
  <c r="K12" i="35"/>
  <c r="K11" i="35"/>
  <c r="K10" i="35"/>
  <c r="K9" i="35"/>
  <c r="K8" i="35"/>
  <c r="K7" i="35"/>
  <c r="K6" i="35"/>
  <c r="K5" i="35"/>
  <c r="AK15" i="75" l="1"/>
  <c r="AL15" i="75"/>
  <c r="AM15" i="75"/>
  <c r="AN15" i="75"/>
  <c r="AK16" i="75"/>
  <c r="AL16" i="75"/>
  <c r="AM16" i="75"/>
  <c r="AN16" i="75"/>
  <c r="AK17" i="75"/>
  <c r="AL17" i="75"/>
  <c r="AM17" i="75"/>
  <c r="AN17" i="75"/>
  <c r="AK18" i="75"/>
  <c r="AL18" i="75"/>
  <c r="AM18" i="75"/>
  <c r="AN18" i="75"/>
  <c r="AK19" i="75"/>
  <c r="AL19" i="75"/>
  <c r="AM19" i="75"/>
  <c r="AN19" i="75"/>
  <c r="AK20" i="75"/>
  <c r="AL20" i="75"/>
  <c r="AM20" i="75"/>
  <c r="AN20" i="75"/>
  <c r="AK21" i="75"/>
  <c r="AL21" i="75"/>
  <c r="AM21" i="75"/>
  <c r="AN21" i="75"/>
  <c r="AK22" i="75"/>
  <c r="AL22" i="75"/>
  <c r="AM22" i="75"/>
  <c r="AN22" i="75"/>
  <c r="AN4" i="75"/>
  <c r="AK4" i="75"/>
  <c r="AL4" i="75"/>
  <c r="AM4" i="75"/>
  <c r="AK5" i="75"/>
  <c r="AL5" i="75"/>
  <c r="AM5" i="75"/>
  <c r="AN5" i="75"/>
  <c r="AK6" i="75"/>
  <c r="AL6" i="75"/>
  <c r="AM6" i="75"/>
  <c r="AN6" i="75"/>
  <c r="AK7" i="75"/>
  <c r="AL7" i="75"/>
  <c r="AM7" i="75"/>
  <c r="AN7" i="75"/>
  <c r="AK8" i="75"/>
  <c r="AL8" i="75"/>
  <c r="AM8" i="75"/>
  <c r="AN8" i="75"/>
  <c r="AK9" i="75"/>
  <c r="AL9" i="75"/>
  <c r="AM9" i="75"/>
  <c r="AN9" i="75"/>
  <c r="AK10" i="75"/>
  <c r="AL10" i="75"/>
  <c r="AM10" i="75"/>
  <c r="AN10" i="75"/>
  <c r="AK11" i="75"/>
  <c r="AL11" i="75"/>
  <c r="AM11" i="75"/>
  <c r="AN11" i="75"/>
</calcChain>
</file>

<file path=xl/sharedStrings.xml><?xml version="1.0" encoding="utf-8"?>
<sst xmlns="http://schemas.openxmlformats.org/spreadsheetml/2006/main" count="4704" uniqueCount="292">
  <si>
    <t>Data</t>
  </si>
  <si>
    <t>Figure/Table</t>
  </si>
  <si>
    <t>Market Coverage*</t>
  </si>
  <si>
    <t>Premium and Exposure</t>
  </si>
  <si>
    <t>All</t>
  </si>
  <si>
    <t xml:space="preserve">Ultimate Claims </t>
  </si>
  <si>
    <t>Ultimates Claims - Injury Claims &lt;=€250k and &gt;€250k</t>
  </si>
  <si>
    <t>Figure 32, 33, 34</t>
  </si>
  <si>
    <t>Income and Expenditure</t>
  </si>
  <si>
    <t>All - except below</t>
  </si>
  <si>
    <t>Claim Settlements</t>
  </si>
  <si>
    <t>Personal Injuries Guidlelines</t>
  </si>
  <si>
    <t>Claim Development</t>
  </si>
  <si>
    <t>Year</t>
  </si>
  <si>
    <t>Earned Policy Count</t>
  </si>
  <si>
    <t>Gross Earned Premium (€)</t>
  </si>
  <si>
    <t>Accident Year</t>
  </si>
  <si>
    <t>Accidental Damage</t>
  </si>
  <si>
    <t>Fire and Theft</t>
  </si>
  <si>
    <t>Third Party Damage</t>
  </si>
  <si>
    <t>Windscreen</t>
  </si>
  <si>
    <t>Number of Claims</t>
  </si>
  <si>
    <t>Number of Policies</t>
  </si>
  <si>
    <t>Historic Income Expenditure Measure*</t>
  </si>
  <si>
    <t>HistExpMeasureID</t>
  </si>
  <si>
    <t>Value</t>
  </si>
  <si>
    <t>Category</t>
  </si>
  <si>
    <t>Calculation (HistExpMeasureID)</t>
  </si>
  <si>
    <t>Gross Written Premium</t>
  </si>
  <si>
    <t>Income</t>
  </si>
  <si>
    <t>Net Written Premium</t>
  </si>
  <si>
    <t>Gross Earned Premium</t>
  </si>
  <si>
    <t>ID3</t>
  </si>
  <si>
    <t>Investment Income &amp; All Other Income</t>
  </si>
  <si>
    <t>Gross Earned Premium - Third Party Distribution</t>
  </si>
  <si>
    <t>Expenses</t>
  </si>
  <si>
    <t>Gross Earned Premium - Related Distribution</t>
  </si>
  <si>
    <t>Gross UW expenses</t>
  </si>
  <si>
    <t>ID14+ID19+ID20+ID21+ID22+ID29</t>
  </si>
  <si>
    <t>Earned Premium Ceded - Third Party Reinsurance</t>
  </si>
  <si>
    <t>Reinsurance impact</t>
  </si>
  <si>
    <t>(ID6+ID7)-((ID9+ID10)+(ID15+ID16))</t>
  </si>
  <si>
    <t>Earned Premium Ceded - Related Reinsurance</t>
  </si>
  <si>
    <t>Other expenses</t>
  </si>
  <si>
    <t>ID25</t>
  </si>
  <si>
    <t>8+11</t>
  </si>
  <si>
    <t xml:space="preserve">Interest &amp; Tax </t>
  </si>
  <si>
    <t>ID24</t>
  </si>
  <si>
    <t>Reinsurance Commission &amp; Profit Participations - Third Party Reinsurance</t>
  </si>
  <si>
    <t>Profit</t>
  </si>
  <si>
    <t>Reinsurance Commission &amp; Profit Participations - Related Reinsurance</t>
  </si>
  <si>
    <t>Income - Expenses</t>
  </si>
  <si>
    <t>Gross Claims Incurred</t>
  </si>
  <si>
    <t>Claims Incurred - Third Party Reinsurer's Share</t>
  </si>
  <si>
    <t>Claims Incurred - Related Reinsurer's Share</t>
  </si>
  <si>
    <t>ID14</t>
  </si>
  <si>
    <t>Gross Claims Paid</t>
  </si>
  <si>
    <t>Gross Commission</t>
  </si>
  <si>
    <t>ID19 + ID20</t>
  </si>
  <si>
    <t>Net Claims Paid</t>
  </si>
  <si>
    <t>Management Expenses</t>
  </si>
  <si>
    <t>ID21</t>
  </si>
  <si>
    <t>Commission Payable - Third Party Distribution</t>
  </si>
  <si>
    <t>Claims Management Expenses</t>
  </si>
  <si>
    <t>ID22</t>
  </si>
  <si>
    <t>Commission Payable - Related Distribution</t>
  </si>
  <si>
    <t>MIBI Expenses</t>
  </si>
  <si>
    <t>ID29</t>
  </si>
  <si>
    <t>Total</t>
  </si>
  <si>
    <t>Sum of above</t>
  </si>
  <si>
    <t>Interest Payable and Tax</t>
  </si>
  <si>
    <t>All Other Expenses (inc Investment Management Expenses)</t>
  </si>
  <si>
    <t>Gross Earned Premium - Direct Distribution</t>
  </si>
  <si>
    <t>* To ensure statisical confidentiality in the data some data points were combined.</t>
  </si>
  <si>
    <t>Earned Premium Ceded (Third Party &amp; Related Reinsurance)</t>
  </si>
  <si>
    <t>6+7</t>
  </si>
  <si>
    <t>Reinsurance Commission &amp; Profit Participations (Third Party &amp; Related)</t>
  </si>
  <si>
    <t>9+10</t>
  </si>
  <si>
    <t>Net Claims Incurred</t>
  </si>
  <si>
    <t>14-(15+16)</t>
  </si>
  <si>
    <t>Commission Payable (Third Party &amp; Related)</t>
  </si>
  <si>
    <t>19+20</t>
  </si>
  <si>
    <t>Interest Payable and Tax &amp; Other Expenses</t>
  </si>
  <si>
    <t>24+25</t>
  </si>
  <si>
    <t>* To ensure statisical confidentiality in the data some data points were combined or removed.</t>
  </si>
  <si>
    <t>ID8+ID11</t>
  </si>
  <si>
    <t>(ID6+ID7)-(ID9+ID10)-(ID15+ID16)</t>
  </si>
  <si>
    <t>ID24+ID25</t>
  </si>
  <si>
    <t>Total - Gross UW expenses</t>
  </si>
  <si>
    <t>Historic Income Expenditure Measure</t>
  </si>
  <si>
    <t>Direct and Related Distribution</t>
  </si>
  <si>
    <t>Direct Distribution</t>
  </si>
  <si>
    <t>Related Distribution</t>
  </si>
  <si>
    <t>Third Party Distribution</t>
  </si>
  <si>
    <t>Commission Payable - Third Party Distribution Sales Only</t>
  </si>
  <si>
    <t>Commission Payable - Third Party Distribution Other Services</t>
  </si>
  <si>
    <t>Settled Year</t>
  </si>
  <si>
    <t>Number of Claimants Settled</t>
  </si>
  <si>
    <t>Compensation Cost (€)</t>
  </si>
  <si>
    <t>Legal Cost (€)</t>
  </si>
  <si>
    <t>Other Cost (€)</t>
  </si>
  <si>
    <t>Total Settled Cost (€)</t>
  </si>
  <si>
    <t>2015</t>
  </si>
  <si>
    <t>2016</t>
  </si>
  <si>
    <t>2017</t>
  </si>
  <si>
    <t>2018</t>
  </si>
  <si>
    <t>2019</t>
  </si>
  <si>
    <t>2020</t>
  </si>
  <si>
    <t>2021</t>
  </si>
  <si>
    <t> Years</t>
  </si>
  <si>
    <t>Settled Claimant Numbers</t>
  </si>
  <si>
    <t>Injury</t>
  </si>
  <si>
    <t>Damage</t>
  </si>
  <si>
    <t>Settled Claim Costs</t>
  </si>
  <si>
    <t>Direct</t>
  </si>
  <si>
    <t>Litigated</t>
  </si>
  <si>
    <t>Settled Claims</t>
  </si>
  <si>
    <t>Settled Costs</t>
  </si>
  <si>
    <t>Settlement Channel</t>
  </si>
  <si>
    <t>Litigated Before Court Award</t>
  </si>
  <si>
    <t>Litigated With Court Award</t>
  </si>
  <si>
    <t>Compensation Band</t>
  </si>
  <si>
    <t>€1- €5,000</t>
  </si>
  <si>
    <t>€5,001 - €10,000</t>
  </si>
  <si>
    <t>€10,001 - €15,000</t>
  </si>
  <si>
    <t>€15,001 - €30,000</t>
  </si>
  <si>
    <t>€30,001 - €45,000</t>
  </si>
  <si>
    <t>€45,001 - €60,000</t>
  </si>
  <si>
    <t>€60,001 - €75,000</t>
  </si>
  <si>
    <t>€75,001 - €100,000</t>
  </si>
  <si>
    <t>&gt;€100,001</t>
  </si>
  <si>
    <t>SettledYear</t>
  </si>
  <si>
    <t>Number of Claimants</t>
  </si>
  <si>
    <t>Compensation Costs (€)</t>
  </si>
  <si>
    <t>Legal Costs (€)</t>
  </si>
  <si>
    <t>Other Costs (€)</t>
  </si>
  <si>
    <t>Total Costs (€)</t>
  </si>
  <si>
    <t>All Claims</t>
  </si>
  <si>
    <t>Compensation General (€)</t>
  </si>
  <si>
    <t>Compensation Special (€)</t>
  </si>
  <si>
    <t>Legal Costs Own (€)</t>
  </si>
  <si>
    <t>Legal Costs Third Party (€)</t>
  </si>
  <si>
    <t>Claims &lt;€100k</t>
  </si>
  <si>
    <t>Settlement Delay (Years)</t>
  </si>
  <si>
    <t>8+</t>
  </si>
  <si>
    <t>Measure</t>
  </si>
  <si>
    <t>€100,001 - €125,000</t>
  </si>
  <si>
    <t>€125,001 - €150,000</t>
  </si>
  <si>
    <t>€150,001 - €250,000</t>
  </si>
  <si>
    <t>€0 - 5,000</t>
  </si>
  <si>
    <t>€60,001 - €75.000</t>
  </si>
  <si>
    <t>Claims Settled under Personal Injuries Guidelines</t>
  </si>
  <si>
    <t>Claims assessed prior to the Personal Injuries Guidelines</t>
  </si>
  <si>
    <t>Claims Not Settled under Personal Injuries Guidelines</t>
  </si>
  <si>
    <t>2021 Q2</t>
  </si>
  <si>
    <t>2021 Q3</t>
  </si>
  <si>
    <t>2021 Q4</t>
  </si>
  <si>
    <t>2022 Q1</t>
  </si>
  <si>
    <t>2022 Q2</t>
  </si>
  <si>
    <t>2022 Q3</t>
  </si>
  <si>
    <t>2022 Q4</t>
  </si>
  <si>
    <t>Ultimate Costs as at 2018 (€)</t>
  </si>
  <si>
    <t>Ultimate Costs as at 2019 (€)</t>
  </si>
  <si>
    <t>Ultimate Costs as at 2020 (€)</t>
  </si>
  <si>
    <t>Ultimate Costs as at 2021 (€)</t>
  </si>
  <si>
    <t>Ultimate Costs as at 2022 (€)</t>
  </si>
  <si>
    <t>Injury Claims</t>
  </si>
  <si>
    <t>Damage Claims</t>
  </si>
  <si>
    <t>Development Year</t>
  </si>
  <si>
    <t>Cost Type</t>
  </si>
  <si>
    <t>Ultimate Costs (€)</t>
  </si>
  <si>
    <r>
      <t>Paid Cost (</t>
    </r>
    <r>
      <rPr>
        <sz val="11"/>
        <color theme="2"/>
        <rFont val="Lato"/>
        <family val="2"/>
      </rPr>
      <t>€)</t>
    </r>
  </si>
  <si>
    <t>Paid Cost (€)</t>
  </si>
  <si>
    <r>
      <t>Incurred Cost (</t>
    </r>
    <r>
      <rPr>
        <sz val="11"/>
        <color theme="2"/>
        <rFont val="Lato"/>
        <family val="2"/>
      </rPr>
      <t>€)</t>
    </r>
  </si>
  <si>
    <t>Incurred Cost (€)</t>
  </si>
  <si>
    <t>Attritional Third Party Injury (&lt;=250k)</t>
  </si>
  <si>
    <t>Large Third Party Injury (&gt;250k)</t>
  </si>
  <si>
    <t>Third Party Injury Total</t>
  </si>
  <si>
    <t>Third Party Injury (&lt;=250k)</t>
  </si>
  <si>
    <t>Third Party Injury (&gt;250k)</t>
  </si>
  <si>
    <t>Third Party Injury (Total)</t>
  </si>
  <si>
    <t>Row Labels</t>
  </si>
  <si>
    <t>Cost of Claims</t>
  </si>
  <si>
    <t>AccidentQuarter</t>
  </si>
  <si>
    <t>CoverType</t>
  </si>
  <si>
    <t>Comprehensive</t>
  </si>
  <si>
    <t>Third Party</t>
  </si>
  <si>
    <t>Earned Vehicle Years</t>
  </si>
  <si>
    <t>Written Policy Count</t>
  </si>
  <si>
    <t>ClaimType</t>
  </si>
  <si>
    <t>Ultimate Costs</t>
  </si>
  <si>
    <t>Ultimate Numbers (incl. nils)</t>
  </si>
  <si>
    <t>Accompanies 2024 NCID Private Motor Report 6 - Income and Expenditure, Figures 13 to 18.</t>
  </si>
  <si>
    <t>Accompanies 2024 NCID Private Motor Report 6 - Premium and Exposure Data.</t>
  </si>
  <si>
    <t xml:space="preserve">Accompanies 2024 NCID Private Motor Report 6 - Ultimates.  </t>
  </si>
  <si>
    <t>Accompanies 2024 NCID Private Motor Report 6 Table 9 - Total number of claimants settled and total cost of settlements for settlement years 2015-2023.</t>
  </si>
  <si>
    <t>Accompanies 2024 NCID Private Motor Report 6 Table 10 - Total number of claimants that settled without compensation and the legal and other costs 2015-2023.</t>
  </si>
  <si>
    <t>Accompanies 2024 NCID Private Motor Report 6 Table 12 - Breakdown of claimant numbers and claim costs for injury and damage claims for 2015 to 2023.</t>
  </si>
  <si>
    <t>Accidental Damage (€)</t>
  </si>
  <si>
    <t>Fire and Theft (€)</t>
  </si>
  <si>
    <t>Third Party Damage (€)</t>
  </si>
  <si>
    <t>Windscreen (€)</t>
  </si>
  <si>
    <t>All Damage Claims (€)</t>
  </si>
  <si>
    <t>Settled Claimant Costs</t>
  </si>
  <si>
    <t xml:space="preserve">Accompanies 2024 NCID Private Motor Report 6 Table 15 - average cost of settling damage claims.  </t>
  </si>
  <si>
    <t>Settlement Period</t>
  </si>
  <si>
    <t>Injuries Resolution Board</t>
  </si>
  <si>
    <t>H1 2015</t>
  </si>
  <si>
    <t>H2 2015</t>
  </si>
  <si>
    <t>H1 2016</t>
  </si>
  <si>
    <t>H2 2016</t>
  </si>
  <si>
    <t>H1 2017</t>
  </si>
  <si>
    <t>H2 2017</t>
  </si>
  <si>
    <t>H1 2018</t>
  </si>
  <si>
    <t>H2 2018</t>
  </si>
  <si>
    <t>H1 2019</t>
  </si>
  <si>
    <t>H2 2019</t>
  </si>
  <si>
    <t>H1 2020</t>
  </si>
  <si>
    <t>H2 2020</t>
  </si>
  <si>
    <t>H1 2021</t>
  </si>
  <si>
    <t>H2 2021</t>
  </si>
  <si>
    <t>H1 2022</t>
  </si>
  <si>
    <t>H2 2022</t>
  </si>
  <si>
    <t>H1 2023</t>
  </si>
  <si>
    <t>H2 2023</t>
  </si>
  <si>
    <t>Accompanies 2024 NCID Private Motor Report 6 Figure 26 -Index of the number of injury claims settled in each channel.</t>
  </si>
  <si>
    <t xml:space="preserve">Accompanies 2024 NCID Private Motor Report 6 Table 13 - breakdown of claimant numbers and claim costs between the different settlement channels.  </t>
  </si>
  <si>
    <t xml:space="preserve">Accompanies 2024 NCID Private Motor Report 6 Figure 27 -The proportion of settled claimants and total cost of injury claims through each of the five settlement channels from 2019 to 2023.  </t>
  </si>
  <si>
    <t xml:space="preserve">Accompanies 2024 NCID Private Motor Report 6 Table 16 - breakdown of the average injury settlement costs, where the total cost of settlement is less than €100k.  </t>
  </si>
  <si>
    <t>Direct Before Injuries Resolution Board</t>
  </si>
  <si>
    <t>Direct After Injuries Resolution Board</t>
  </si>
  <si>
    <t xml:space="preserve">Accompanies 2024 NCID Private Motor Report 6 Table 17 - breakdown of the average injury settlement costs in each settlement channel.  </t>
  </si>
  <si>
    <t xml:space="preserve">Accompanies 2024 NCID Private Motor Report 6 Figure 28 - injury claimants that settled in each channel, by compensation cost band in 2019 to 2023.  </t>
  </si>
  <si>
    <t>Accompanies 2024 NCID Private Motor Report 6 Figure 29 - distribution of injury claimants by duration of settlement process, for injury claims settled between 2015 and 2023.</t>
  </si>
  <si>
    <t>Accompanies 2024 NCID Private Motor Report 6 Figure 30 - Proportion of claimants settled in 2022 under the Personal Injuries guidelines and the Book of Quantum.</t>
  </si>
  <si>
    <t>Total Delay Years*</t>
  </si>
  <si>
    <t>Litigated before/with Court Award</t>
  </si>
  <si>
    <t>Direct before Injuries Resolution Board</t>
  </si>
  <si>
    <t>Direct after Injuries Resolution Board</t>
  </si>
  <si>
    <t>Cost of Claimants Settled</t>
  </si>
  <si>
    <t>Basis of Award</t>
  </si>
  <si>
    <t>Accompanies 2024 NCID Private Motor Report 6 Table 21 - average cost of claims settled under the Personal Injuries Guidelines and those settled under the Book of Quantum 2020-2023.</t>
  </si>
  <si>
    <t>Ultimate Costs as at 2023 (€)</t>
  </si>
  <si>
    <t>Accompanies 2024 NCID Private Motor Report 6 Figure 31 and 32 - average cost of claims per policy and ratio of ultimate costs to premiums.</t>
  </si>
  <si>
    <t>Accompanies 2024 NCID Private Motor Report 6 Figure 33 - Change in ultimate loss estimates.</t>
  </si>
  <si>
    <t xml:space="preserve">Accompanies 2024 NCID Private Motor Report 6 Figure 34 - Ultimate claim costs for third party injury claims less than or equal to €250k and for greater than €250k. </t>
  </si>
  <si>
    <t xml:space="preserve">Accompanies 2024 NCID Private Motor Report 6 Figure 35 - Number of attritional and large injury claims per 1,000 policies. </t>
  </si>
  <si>
    <t xml:space="preserve">Accompanies 2024 NCID Private Motor Report 6 Figure 36 - Average cost per claim for attritional and large injury claims. </t>
  </si>
  <si>
    <t>Investment Income</t>
  </si>
  <si>
    <t>All Other Income</t>
  </si>
  <si>
    <t>Unrealised Gains/(Losses)</t>
  </si>
  <si>
    <t xml:space="preserve"> All Other Income</t>
  </si>
  <si>
    <t>ID8</t>
  </si>
  <si>
    <t>ID11</t>
  </si>
  <si>
    <t>Accompanies 2024 NCID Private Motor Report 6 - Historical Income and Expenditure data for years 2009 to 2023 combined.</t>
  </si>
  <si>
    <t xml:space="preserve">Accompanies 2024 NCID Private Motor Report 6 Figure 12 - breakdown of total income and expenditure for 2009-2023.  </t>
  </si>
  <si>
    <t xml:space="preserve">Accompanies 2024 NCID Private Motor Report 6 Figure 12 - breakdown of the gross underwriting expenses for 2009-2023.  </t>
  </si>
  <si>
    <t xml:space="preserve">Accompanies 2024 NCID Private Motor Report 6 - breakdown of total income and expenditure for 2009-2023.  </t>
  </si>
  <si>
    <t xml:space="preserve">Accompanies 2024 NCID Private Motor Report 6 - breakdown of the gross underwriting costs for 2009-2023.  </t>
  </si>
  <si>
    <t xml:space="preserve">Accompanies 2024 NCID Private Motor Report 6 Figure 22 - split of gross earned premium between third party, direct and related distribution channels.  </t>
  </si>
  <si>
    <t>&gt;1M</t>
  </si>
  <si>
    <t>€250,001 - €500,000</t>
  </si>
  <si>
    <t>€500,000 - 1M</t>
  </si>
  <si>
    <t xml:space="preserve">Accompanies 2024 NCID Private Motor Report 6  - total number of injury claimants who settled through each settlement channel.  </t>
  </si>
  <si>
    <t xml:space="preserve">Accompanies 2024 NCID Private Motor Report 6 - total cost of injury claims through each settlement channel.  </t>
  </si>
  <si>
    <t xml:space="preserve">Accompanies 2024 NCID Private Motor Report 6 - breakdown of the average injury settlement costs by settlement channel, using the 5-way settlement channel and cost splits for 2019 to 2023 combined.  </t>
  </si>
  <si>
    <t>Accompanies 2024 NCID Private Motor Report 6 - Settled Cost Bands.</t>
  </si>
  <si>
    <t>Accompanies 2024 NCID Private Motor Report 6 - Premium and Exposure Data with matching market share coverage as the Ultimates data.</t>
  </si>
  <si>
    <t>Figure 23</t>
  </si>
  <si>
    <t>Figure 27 and Figure 28</t>
  </si>
  <si>
    <t>*As measured by the ratio of 2023 gross earned premium of included submissions to the 2023 gross earned premium of all submissions.</t>
  </si>
  <si>
    <t>Accompanies 2024 NCID Private Motor Report 6 Tables 24 and 25 - Paid and Incurred claims as a percent of ultimate damage claim costs.</t>
  </si>
  <si>
    <t>Accompanies 2024 NCID Private Motor Report 6 Tables 22 and 23 - Paid and Incurred claims as a percent of ultimate injury claim costs.</t>
  </si>
  <si>
    <t>Tables 22-25</t>
  </si>
  <si>
    <t>2023 Q1</t>
  </si>
  <si>
    <t>2023 Q2</t>
  </si>
  <si>
    <t>2023 Q3</t>
  </si>
  <si>
    <t>2023 Q4</t>
  </si>
  <si>
    <t>Accompanies 2024 NCID Private Motor Report 6 - Proportion of injury claimants who settled under the Personal Injuries Guidelines in each quarter between Q1 2021 and Q4 2023.</t>
  </si>
  <si>
    <t xml:space="preserve">Accompanies 2024 NCID Private Motor Report 6 Figure 23 - commission as a percentage of earned premium for polices sold through third party intermediaries.  </t>
  </si>
  <si>
    <t>Accompanies 2024 NCID Private Motor Report 6 Table 11 - Total number of damage and injury claimants settled and total cost of these settlements for settlement years 2015 to 2023, excluding nil compensation claims.</t>
  </si>
  <si>
    <t>Accompanies 2024 NCID Private Motor Report 6 Table 20 - the average time (years) between a claim being reported to the insurer and settled, for claims settled under the Book of Quantum in 2020 and settled under the Personal Injuries Guidelines in 2023.</t>
  </si>
  <si>
    <t>Gross Earned Premium / Insurance Revenue</t>
  </si>
  <si>
    <t>Adjustment for IFRS 17</t>
  </si>
  <si>
    <t>ID60-(ID9+ID10)-(ID6+ID7-ID9-ID10-ID15-ID16)+ID63+ID64</t>
  </si>
  <si>
    <t>60-(9+10)-(6+7-9-10-15-16)+63+64</t>
  </si>
  <si>
    <t>Accompanies 2024 NCID Private Motor Report 6 Figure 19 - reserve movements for prior years recognised in financial years 2016-2023.</t>
  </si>
  <si>
    <t>Reserve Movement - Insurer's Share</t>
  </si>
  <si>
    <t>Reserve Movement - Reinsurer's Share</t>
  </si>
  <si>
    <t>* Based on 93% market coverage for the 2023 financial year and 88% market coverage for the 2016-2022 financial years.</t>
  </si>
  <si>
    <t>Figure 19</t>
  </si>
  <si>
    <t>93% and 88%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</si>
</sst>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_(* #,##0_);_(* \(#,##0\);_(* &quot;-&quot;??_);_(@_)"/>
    <numFmt numFmtId="168" formatCode="_(* #,##0.0_);_(* \(#,##0.0\);_(* &quot;-&quot;??_);_(@_)"/>
  </numFmts>
  <fonts count="27" x14ac:knownFonts="1">
    <font>
      <sz val="11"/>
      <color indexed="8"/>
      <name val="Lato"/>
      <family val="2"/>
      <scheme val="minor"/>
    </font>
    <font>
      <sz val="10"/>
      <color rgb="FF09506C"/>
      <name val="Lato"/>
      <family val="2"/>
    </font>
    <font>
      <b/>
      <sz val="11"/>
      <color rgb="FF09506C"/>
      <name val="Lato"/>
      <family val="2"/>
    </font>
    <font>
      <sz val="11"/>
      <color indexed="8"/>
      <name val="Lato"/>
      <family val="2"/>
      <scheme val="minor"/>
    </font>
    <font>
      <b/>
      <sz val="11"/>
      <color indexed="8"/>
      <name val="Lato"/>
      <family val="2"/>
      <scheme val="minor"/>
    </font>
    <font>
      <b/>
      <sz val="10"/>
      <color rgb="FF09506C"/>
      <name val="Lato"/>
      <family val="2"/>
    </font>
    <font>
      <b/>
      <sz val="11"/>
      <color rgb="FF09506C"/>
      <name val="Arial"/>
      <family val="2"/>
    </font>
    <font>
      <sz val="10"/>
      <name val="Lato"/>
      <family val="2"/>
    </font>
    <font>
      <b/>
      <sz val="10"/>
      <color rgb="FF09506C"/>
      <name val="Lato"/>
      <family val="2"/>
      <scheme val="minor"/>
    </font>
    <font>
      <sz val="10"/>
      <color rgb="FF09506C"/>
      <name val="Lato"/>
      <family val="2"/>
      <scheme val="minor"/>
    </font>
    <font>
      <sz val="10"/>
      <color rgb="FF000000"/>
      <name val="Lato"/>
      <family val="2"/>
      <scheme val="minor"/>
    </font>
    <font>
      <sz val="10"/>
      <color rgb="FF000000"/>
      <name val="Lato"/>
      <family val="2"/>
    </font>
    <font>
      <b/>
      <sz val="11"/>
      <color rgb="FF09506C"/>
      <name val="Lato"/>
      <family val="2"/>
      <scheme val="minor"/>
    </font>
    <font>
      <sz val="10"/>
      <color indexed="8"/>
      <name val="Lato"/>
      <family val="2"/>
      <scheme val="minor"/>
    </font>
    <font>
      <sz val="9"/>
      <color indexed="8"/>
      <name val="Lato"/>
      <family val="2"/>
      <scheme val="minor"/>
    </font>
    <font>
      <sz val="10"/>
      <color theme="1"/>
      <name val="Lato"/>
      <family val="2"/>
      <scheme val="minor"/>
    </font>
    <font>
      <b/>
      <sz val="11"/>
      <color theme="2"/>
      <name val="Lato"/>
      <family val="2"/>
      <scheme val="minor"/>
    </font>
    <font>
      <sz val="10"/>
      <color theme="2"/>
      <name val="Lato"/>
      <family val="2"/>
    </font>
    <font>
      <sz val="11"/>
      <color theme="2"/>
      <name val="Lato"/>
      <family val="2"/>
    </font>
    <font>
      <b/>
      <sz val="9"/>
      <color indexed="8"/>
      <name val="Lato"/>
      <family val="2"/>
      <scheme val="minor"/>
    </font>
    <font>
      <sz val="11"/>
      <color indexed="8"/>
      <name val="Calibri"/>
      <family val="2"/>
    </font>
    <font>
      <sz val="11"/>
      <color rgb="FFFF0000"/>
      <name val="Lato"/>
      <family val="2"/>
      <scheme val="minor"/>
    </font>
    <font>
      <b/>
      <sz val="11"/>
      <color rgb="FFFF0000"/>
      <name val="Lato"/>
      <family val="2"/>
      <scheme val="minor"/>
    </font>
    <font>
      <b/>
      <sz val="10"/>
      <color rgb="FFFF0000"/>
      <name val="Lato"/>
      <family val="2"/>
    </font>
    <font>
      <sz val="10"/>
      <color rgb="FFFF0000"/>
      <name val="Lato"/>
      <family val="2"/>
      <scheme val="minor"/>
    </font>
    <font>
      <sz val="9"/>
      <color rgb="FFFF0000"/>
      <name val="Lato"/>
      <family val="2"/>
      <scheme val="minor"/>
    </font>
    <font>
      <u/>
      <sz val="11"/>
      <color rgb="FFFF0000"/>
      <name val="Lato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4E38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76">
    <xf numFmtId="0" fontId="0" fillId="0" borderId="0" xfId="0"/>
    <xf numFmtId="3" fontId="0" fillId="0" borderId="0" xfId="0" applyNumberFormat="1"/>
    <xf numFmtId="9" fontId="0" fillId="0" borderId="0" xfId="1" applyFont="1"/>
    <xf numFmtId="3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2" fillId="2" borderId="1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3" fontId="1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9" fontId="0" fillId="6" borderId="1" xfId="1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9" fontId="0" fillId="5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9" fontId="0" fillId="7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9" fontId="0" fillId="9" borderId="1" xfId="0" applyNumberFormat="1" applyFill="1" applyBorder="1" applyAlignment="1">
      <alignment horizontal="center" vertical="center"/>
    </xf>
    <xf numFmtId="3" fontId="7" fillId="3" borderId="1" xfId="2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0" fillId="0" borderId="0" xfId="0" applyNumberFormat="1"/>
    <xf numFmtId="9" fontId="0" fillId="0" borderId="0" xfId="1" applyFont="1" applyAlignment="1">
      <alignment horizontal="center"/>
    </xf>
    <xf numFmtId="1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3" fontId="13" fillId="4" borderId="1" xfId="1" applyNumberFormat="1" applyFont="1" applyFill="1" applyBorder="1" applyAlignment="1">
      <alignment horizontal="center"/>
    </xf>
    <xf numFmtId="3" fontId="13" fillId="0" borderId="1" xfId="1" applyNumberFormat="1" applyFont="1" applyBorder="1" applyAlignment="1">
      <alignment horizontal="center"/>
    </xf>
    <xf numFmtId="3" fontId="11" fillId="3" borderId="1" xfId="1" applyNumberFormat="1" applyFont="1" applyFill="1" applyBorder="1" applyAlignment="1">
      <alignment horizontal="center" vertical="center"/>
    </xf>
    <xf numFmtId="3" fontId="11" fillId="0" borderId="1" xfId="1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5" fontId="11" fillId="3" borderId="1" xfId="2" applyNumberFormat="1" applyFont="1" applyFill="1" applyBorder="1" applyAlignment="1">
      <alignment horizontal="center" vertical="center"/>
    </xf>
    <xf numFmtId="165" fontId="11" fillId="3" borderId="1" xfId="2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5" fontId="11" fillId="0" borderId="1" xfId="2" applyNumberFormat="1" applyFont="1" applyBorder="1" applyAlignment="1">
      <alignment horizontal="center" vertical="center"/>
    </xf>
    <xf numFmtId="165" fontId="11" fillId="0" borderId="1" xfId="2" applyNumberFormat="1" applyFont="1" applyBorder="1" applyAlignment="1">
      <alignment horizontal="center" vertical="center" wrapText="1"/>
    </xf>
    <xf numFmtId="0" fontId="19" fillId="0" borderId="0" xfId="0" applyFont="1"/>
    <xf numFmtId="3" fontId="14" fillId="0" borderId="0" xfId="0" applyNumberFormat="1" applyFont="1"/>
    <xf numFmtId="3" fontId="19" fillId="0" borderId="0" xfId="0" applyNumberFormat="1" applyFont="1"/>
    <xf numFmtId="9" fontId="7" fillId="0" borderId="0" xfId="1" applyFont="1" applyAlignment="1">
      <alignment horizontal="center" vertical="center" wrapText="1"/>
    </xf>
    <xf numFmtId="0" fontId="0" fillId="12" borderId="0" xfId="0" applyFill="1" applyAlignment="1">
      <alignment horizontal="left" vertical="center"/>
    </xf>
    <xf numFmtId="0" fontId="0" fillId="12" borderId="1" xfId="0" applyFill="1" applyBorder="1" applyAlignment="1">
      <alignment vertical="center"/>
    </xf>
    <xf numFmtId="9" fontId="0" fillId="12" borderId="1" xfId="0" applyNumberFormat="1" applyFill="1" applyBorder="1" applyAlignment="1">
      <alignment horizontal="center" vertical="center"/>
    </xf>
    <xf numFmtId="166" fontId="0" fillId="0" borderId="0" xfId="0" applyNumberFormat="1"/>
    <xf numFmtId="0" fontId="1" fillId="10" borderId="1" xfId="0" applyFont="1" applyFill="1" applyBorder="1" applyAlignment="1">
      <alignment horizontal="center" vertical="center" wrapText="1"/>
    </xf>
    <xf numFmtId="0" fontId="20" fillId="0" borderId="0" xfId="0" applyFont="1"/>
    <xf numFmtId="1" fontId="1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vertical="center" wrapText="1"/>
    </xf>
    <xf numFmtId="9" fontId="14" fillId="0" borderId="0" xfId="1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/>
    </xf>
    <xf numFmtId="0" fontId="22" fillId="0" borderId="0" xfId="0" applyFont="1"/>
    <xf numFmtId="0" fontId="0" fillId="0" borderId="0" xfId="0" applyAlignment="1">
      <alignment horizontal="left"/>
    </xf>
    <xf numFmtId="167" fontId="0" fillId="0" borderId="0" xfId="0" applyNumberFormat="1" applyAlignment="1">
      <alignment horizontal="center"/>
    </xf>
    <xf numFmtId="3" fontId="13" fillId="4" borderId="1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3" fontId="13" fillId="0" borderId="0" xfId="1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 vertical="center"/>
    </xf>
    <xf numFmtId="0" fontId="21" fillId="0" borderId="0" xfId="0" applyFont="1"/>
    <xf numFmtId="0" fontId="25" fillId="0" borderId="0" xfId="0" applyFont="1"/>
    <xf numFmtId="3" fontId="21" fillId="0" borderId="0" xfId="0" applyNumberFormat="1" applyFont="1"/>
    <xf numFmtId="0" fontId="26" fillId="0" borderId="0" xfId="0" applyFont="1"/>
    <xf numFmtId="3" fontId="24" fillId="0" borderId="0" xfId="0" applyNumberFormat="1" applyFont="1"/>
    <xf numFmtId="3" fontId="25" fillId="0" borderId="0" xfId="0" applyNumberFormat="1" applyFont="1"/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8" fontId="7" fillId="0" borderId="0" xfId="2" applyNumberFormat="1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/>
    </xf>
    <xf numFmtId="167" fontId="0" fillId="0" borderId="0" xfId="2" applyNumberFormat="1" applyFont="1"/>
    <xf numFmtId="167" fontId="0" fillId="0" borderId="0" xfId="0" applyNumberFormat="1"/>
    <xf numFmtId="0" fontId="0" fillId="7" borderId="2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9" fontId="0" fillId="8" borderId="2" xfId="0" applyNumberFormat="1" applyFill="1" applyBorder="1" applyAlignment="1">
      <alignment horizontal="center" vertical="center"/>
    </xf>
    <xf numFmtId="9" fontId="0" fillId="8" borderId="4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6" fillId="11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13"/>
  <sheetViews>
    <sheetView tabSelected="1" workbookViewId="0"/>
  </sheetViews>
  <sheetFormatPr defaultRowHeight="14" x14ac:dyDescent="0.3"/>
  <cols>
    <col min="1" max="1" width="42.4609375" customWidth="1"/>
    <col min="2" max="2" width="33.3046875" customWidth="1"/>
    <col min="3" max="3" width="15" style="5" customWidth="1"/>
  </cols>
  <sheetData>
    <row r="1" spans="1:3" ht="23.25" customHeight="1" x14ac:dyDescent="0.3">
      <c r="A1" s="35" t="s">
        <v>0</v>
      </c>
      <c r="B1" s="35" t="s">
        <v>1</v>
      </c>
      <c r="C1" s="36" t="s">
        <v>2</v>
      </c>
    </row>
    <row r="2" spans="1:3" ht="20.149999999999999" customHeight="1" x14ac:dyDescent="0.3">
      <c r="A2" s="37" t="s">
        <v>3</v>
      </c>
      <c r="B2" s="37" t="s">
        <v>4</v>
      </c>
      <c r="C2" s="38">
        <v>0.95</v>
      </c>
    </row>
    <row r="3" spans="1:3" ht="20.149999999999999" customHeight="1" x14ac:dyDescent="0.3">
      <c r="A3" s="39" t="s">
        <v>5</v>
      </c>
      <c r="B3" s="39" t="s">
        <v>4</v>
      </c>
      <c r="C3" s="141">
        <v>0.94</v>
      </c>
    </row>
    <row r="4" spans="1:3" ht="20.149999999999999" customHeight="1" x14ac:dyDescent="0.3">
      <c r="A4" s="44" t="s">
        <v>6</v>
      </c>
      <c r="B4" s="44" t="s">
        <v>7</v>
      </c>
      <c r="C4" s="142"/>
    </row>
    <row r="5" spans="1:3" ht="20.149999999999999" customHeight="1" x14ac:dyDescent="0.3">
      <c r="A5" s="138" t="s">
        <v>8</v>
      </c>
      <c r="B5" s="40" t="s">
        <v>9</v>
      </c>
      <c r="C5" s="41">
        <v>0.96</v>
      </c>
    </row>
    <row r="6" spans="1:3" ht="20.149999999999999" customHeight="1" x14ac:dyDescent="0.3">
      <c r="A6" s="139"/>
      <c r="B6" s="40" t="s">
        <v>290</v>
      </c>
      <c r="C6" s="41" t="s">
        <v>291</v>
      </c>
    </row>
    <row r="7" spans="1:3" ht="20.149999999999999" customHeight="1" x14ac:dyDescent="0.3">
      <c r="A7" s="140"/>
      <c r="B7" s="40" t="s">
        <v>268</v>
      </c>
      <c r="C7" s="41">
        <v>0.93</v>
      </c>
    </row>
    <row r="8" spans="1:3" ht="20.149999999999999" customHeight="1" x14ac:dyDescent="0.3">
      <c r="A8" s="136" t="s">
        <v>10</v>
      </c>
      <c r="B8" s="42" t="s">
        <v>9</v>
      </c>
      <c r="C8" s="43">
        <v>0.88</v>
      </c>
    </row>
    <row r="9" spans="1:3" ht="20.149999999999999" customHeight="1" x14ac:dyDescent="0.3">
      <c r="A9" s="137"/>
      <c r="B9" s="42" t="s">
        <v>269</v>
      </c>
      <c r="C9" s="43">
        <v>0.94</v>
      </c>
    </row>
    <row r="10" spans="1:3" ht="20.149999999999999" customHeight="1" x14ac:dyDescent="0.3">
      <c r="A10" s="69" t="s">
        <v>11</v>
      </c>
      <c r="B10" s="70" t="s">
        <v>4</v>
      </c>
      <c r="C10" s="71">
        <v>0.84</v>
      </c>
    </row>
    <row r="11" spans="1:3" ht="20.149999999999999" customHeight="1" x14ac:dyDescent="0.3">
      <c r="A11" s="143" t="s">
        <v>12</v>
      </c>
      <c r="B11" s="44" t="s">
        <v>9</v>
      </c>
      <c r="C11" s="45">
        <v>0.94</v>
      </c>
    </row>
    <row r="12" spans="1:3" ht="20.149999999999999" customHeight="1" x14ac:dyDescent="0.3">
      <c r="A12" s="143"/>
      <c r="B12" s="44" t="s">
        <v>273</v>
      </c>
      <c r="C12" s="45">
        <v>0.95</v>
      </c>
    </row>
    <row r="13" spans="1:3" x14ac:dyDescent="0.3">
      <c r="A13" s="17" t="s">
        <v>270</v>
      </c>
    </row>
  </sheetData>
  <mergeCells count="4">
    <mergeCell ref="A8:A9"/>
    <mergeCell ref="A5:A7"/>
    <mergeCell ref="C3:C4"/>
    <mergeCell ref="A11:A1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D12"/>
  <sheetViews>
    <sheetView workbookViewId="0"/>
  </sheetViews>
  <sheetFormatPr defaultRowHeight="14" x14ac:dyDescent="0.3"/>
  <cols>
    <col min="1" max="4" width="32.765625" customWidth="1"/>
  </cols>
  <sheetData>
    <row r="2" spans="1:4" ht="25" customHeight="1" x14ac:dyDescent="0.3">
      <c r="A2" s="145" t="s">
        <v>196</v>
      </c>
      <c r="B2" s="146"/>
      <c r="C2" s="146"/>
      <c r="D2" s="147"/>
    </row>
    <row r="3" spans="1:4" ht="20.149999999999999" customHeight="1" x14ac:dyDescent="0.3">
      <c r="A3" s="47" t="s">
        <v>96</v>
      </c>
      <c r="B3" s="47" t="s">
        <v>97</v>
      </c>
      <c r="C3" s="47" t="s">
        <v>99</v>
      </c>
      <c r="D3" s="47" t="s">
        <v>100</v>
      </c>
    </row>
    <row r="4" spans="1:4" ht="15" customHeight="1" x14ac:dyDescent="0.3">
      <c r="A4" s="15" t="s">
        <v>102</v>
      </c>
      <c r="B4" s="20">
        <v>10308</v>
      </c>
      <c r="C4" s="20">
        <v>2302344.0799999996</v>
      </c>
      <c r="D4" s="20">
        <v>2324921.5800000038</v>
      </c>
    </row>
    <row r="5" spans="1:4" ht="15" customHeight="1" x14ac:dyDescent="0.3">
      <c r="A5" s="6" t="s">
        <v>103</v>
      </c>
      <c r="B5" s="7">
        <v>8806</v>
      </c>
      <c r="C5" s="7">
        <v>2279381.7199999979</v>
      </c>
      <c r="D5" s="7">
        <v>2114546.3100000033</v>
      </c>
    </row>
    <row r="6" spans="1:4" ht="15" customHeight="1" x14ac:dyDescent="0.3">
      <c r="A6" s="15" t="s">
        <v>104</v>
      </c>
      <c r="B6" s="20">
        <v>8324</v>
      </c>
      <c r="C6" s="20">
        <v>2391842.5999999992</v>
      </c>
      <c r="D6" s="20">
        <v>2338231.9900000077</v>
      </c>
    </row>
    <row r="7" spans="1:4" ht="15" customHeight="1" x14ac:dyDescent="0.3">
      <c r="A7" s="6" t="s">
        <v>105</v>
      </c>
      <c r="B7" s="7">
        <v>8571</v>
      </c>
      <c r="C7" s="7">
        <v>3171653.5199999972</v>
      </c>
      <c r="D7" s="7">
        <v>2800547.3800000045</v>
      </c>
    </row>
    <row r="8" spans="1:4" ht="15" customHeight="1" x14ac:dyDescent="0.3">
      <c r="A8" s="15" t="s">
        <v>106</v>
      </c>
      <c r="B8" s="20">
        <v>9066</v>
      </c>
      <c r="C8" s="20">
        <v>3095911.3799999985</v>
      </c>
      <c r="D8" s="20">
        <v>2901388.4400000023</v>
      </c>
    </row>
    <row r="9" spans="1:4" ht="15" customHeight="1" x14ac:dyDescent="0.3">
      <c r="A9" s="6" t="s">
        <v>107</v>
      </c>
      <c r="B9" s="7">
        <v>7468</v>
      </c>
      <c r="C9" s="7">
        <v>2442919.3799999985</v>
      </c>
      <c r="D9" s="7">
        <v>2346580.7200000002</v>
      </c>
    </row>
    <row r="10" spans="1:4" ht="15" customHeight="1" x14ac:dyDescent="0.3">
      <c r="A10" s="15" t="s">
        <v>108</v>
      </c>
      <c r="B10" s="20">
        <v>7099</v>
      </c>
      <c r="C10" s="20">
        <v>2527020.8399999994</v>
      </c>
      <c r="D10" s="20">
        <v>2492207.1000000006</v>
      </c>
    </row>
    <row r="11" spans="1:4" x14ac:dyDescent="0.3">
      <c r="A11" s="6">
        <v>2022</v>
      </c>
      <c r="B11" s="7">
        <v>9493</v>
      </c>
      <c r="C11" s="7">
        <v>2786857.5100000007</v>
      </c>
      <c r="D11" s="7">
        <v>3597047.6999999979</v>
      </c>
    </row>
    <row r="12" spans="1:4" x14ac:dyDescent="0.3">
      <c r="A12" s="15">
        <v>2023</v>
      </c>
      <c r="B12" s="81">
        <v>14180</v>
      </c>
      <c r="C12" s="81">
        <v>3484680.5399999977</v>
      </c>
      <c r="D12" s="81">
        <v>4714174.1699999869</v>
      </c>
    </row>
  </sheetData>
  <mergeCells count="1"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ignoredErrors>
    <ignoredError sqref="A4:A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G12"/>
  <sheetViews>
    <sheetView workbookViewId="0"/>
  </sheetViews>
  <sheetFormatPr defaultRowHeight="14" x14ac:dyDescent="0.3"/>
  <cols>
    <col min="1" max="1" width="24.07421875" customWidth="1"/>
    <col min="2" max="7" width="24.07421875" style="5" customWidth="1"/>
  </cols>
  <sheetData>
    <row r="2" spans="1:7" ht="25" customHeight="1" x14ac:dyDescent="0.3">
      <c r="A2" s="144" t="s">
        <v>280</v>
      </c>
      <c r="B2" s="144"/>
      <c r="C2" s="144"/>
      <c r="D2" s="144"/>
      <c r="E2" s="144"/>
      <c r="F2" s="144"/>
      <c r="G2" s="144"/>
    </row>
    <row r="3" spans="1:7" ht="20.149999999999999" customHeight="1" x14ac:dyDescent="0.3">
      <c r="A3" s="78" t="s">
        <v>96</v>
      </c>
      <c r="B3" s="78" t="s">
        <v>112</v>
      </c>
      <c r="C3" s="78" t="s">
        <v>111</v>
      </c>
      <c r="D3" s="78" t="s">
        <v>68</v>
      </c>
      <c r="E3" s="78" t="s">
        <v>112</v>
      </c>
      <c r="F3" s="78" t="s">
        <v>111</v>
      </c>
      <c r="G3" s="78" t="s">
        <v>68</v>
      </c>
    </row>
    <row r="4" spans="1:7" ht="15" customHeight="1" x14ac:dyDescent="0.3">
      <c r="A4" s="91">
        <v>2015</v>
      </c>
      <c r="B4" s="81">
        <v>124971</v>
      </c>
      <c r="C4" s="81">
        <v>12417</v>
      </c>
      <c r="D4" s="81">
        <v>137388</v>
      </c>
      <c r="E4" s="81">
        <v>181832230.52999389</v>
      </c>
      <c r="F4" s="81">
        <v>413730707.29000133</v>
      </c>
      <c r="G4" s="81">
        <v>595562937.81999516</v>
      </c>
    </row>
    <row r="5" spans="1:7" ht="15" customHeight="1" x14ac:dyDescent="0.3">
      <c r="A5" s="92">
        <v>2016</v>
      </c>
      <c r="B5" s="7">
        <v>115210</v>
      </c>
      <c r="C5" s="7">
        <v>12272</v>
      </c>
      <c r="D5" s="7">
        <v>127482</v>
      </c>
      <c r="E5" s="7">
        <v>166770961.04999661</v>
      </c>
      <c r="F5" s="7">
        <v>416692080.74999988</v>
      </c>
      <c r="G5" s="7">
        <v>583463041.7999965</v>
      </c>
    </row>
    <row r="6" spans="1:7" ht="15" customHeight="1" x14ac:dyDescent="0.3">
      <c r="A6" s="91">
        <v>2017</v>
      </c>
      <c r="B6" s="81">
        <v>100965</v>
      </c>
      <c r="C6" s="81">
        <v>11742</v>
      </c>
      <c r="D6" s="81">
        <v>112707</v>
      </c>
      <c r="E6" s="81">
        <v>146455470.34999803</v>
      </c>
      <c r="F6" s="81">
        <v>463605869.39000005</v>
      </c>
      <c r="G6" s="81">
        <v>610061339.7399981</v>
      </c>
    </row>
    <row r="7" spans="1:7" ht="15" customHeight="1" x14ac:dyDescent="0.3">
      <c r="A7" s="92">
        <v>2018</v>
      </c>
      <c r="B7" s="7">
        <v>109092</v>
      </c>
      <c r="C7" s="7">
        <v>11406</v>
      </c>
      <c r="D7" s="7">
        <v>120498</v>
      </c>
      <c r="E7" s="7">
        <v>165584928.5599941</v>
      </c>
      <c r="F7" s="7">
        <v>427721011.97000057</v>
      </c>
      <c r="G7" s="7">
        <v>593305940.52999473</v>
      </c>
    </row>
    <row r="8" spans="1:7" ht="15" customHeight="1" x14ac:dyDescent="0.3">
      <c r="A8" s="91">
        <v>2019</v>
      </c>
      <c r="B8" s="81">
        <v>104999</v>
      </c>
      <c r="C8" s="81">
        <v>11679</v>
      </c>
      <c r="D8" s="81">
        <v>116678</v>
      </c>
      <c r="E8" s="81">
        <v>168589754.35999557</v>
      </c>
      <c r="F8" s="81">
        <v>443666817.59999985</v>
      </c>
      <c r="G8" s="81">
        <v>612256571.95999539</v>
      </c>
    </row>
    <row r="9" spans="1:7" ht="15" customHeight="1" x14ac:dyDescent="0.3">
      <c r="A9" s="92">
        <v>2020</v>
      </c>
      <c r="B9" s="7">
        <v>94110</v>
      </c>
      <c r="C9" s="7">
        <v>9778</v>
      </c>
      <c r="D9" s="7">
        <v>103888</v>
      </c>
      <c r="E9" s="7">
        <v>156059858.67999581</v>
      </c>
      <c r="F9" s="7">
        <v>375170609.43999946</v>
      </c>
      <c r="G9" s="7">
        <v>531230468.11999524</v>
      </c>
    </row>
    <row r="10" spans="1:7" ht="15" customHeight="1" x14ac:dyDescent="0.3">
      <c r="A10" s="91">
        <v>2021</v>
      </c>
      <c r="B10" s="81">
        <v>96769</v>
      </c>
      <c r="C10" s="81">
        <v>8266</v>
      </c>
      <c r="D10" s="81">
        <v>105035</v>
      </c>
      <c r="E10" s="81">
        <v>156358344.77999461</v>
      </c>
      <c r="F10" s="81">
        <v>356582284.83999854</v>
      </c>
      <c r="G10" s="81">
        <v>512940629.61999315</v>
      </c>
    </row>
    <row r="11" spans="1:7" ht="15" customHeight="1" x14ac:dyDescent="0.3">
      <c r="A11" s="92">
        <v>2022</v>
      </c>
      <c r="B11" s="7">
        <v>112732</v>
      </c>
      <c r="C11" s="7">
        <v>6800</v>
      </c>
      <c r="D11" s="7">
        <v>119532</v>
      </c>
      <c r="E11" s="7">
        <v>232194139.27999616</v>
      </c>
      <c r="F11" s="7">
        <v>260794854.66000032</v>
      </c>
      <c r="G11" s="7">
        <v>492988993.93999648</v>
      </c>
    </row>
    <row r="12" spans="1:7" ht="15" customHeight="1" x14ac:dyDescent="0.3">
      <c r="A12" s="91">
        <v>2023</v>
      </c>
      <c r="B12" s="81">
        <v>137953</v>
      </c>
      <c r="C12" s="81">
        <v>8252</v>
      </c>
      <c r="D12" s="81">
        <v>146205</v>
      </c>
      <c r="E12" s="81">
        <v>362142154.24999791</v>
      </c>
      <c r="F12" s="81">
        <v>322978445.14499891</v>
      </c>
      <c r="G12" s="81">
        <v>685120599.39499688</v>
      </c>
    </row>
  </sheetData>
  <mergeCells count="1"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1:J42"/>
  <sheetViews>
    <sheetView workbookViewId="0"/>
  </sheetViews>
  <sheetFormatPr defaultRowHeight="14" x14ac:dyDescent="0.3"/>
  <cols>
    <col min="1" max="1" width="18.07421875" customWidth="1"/>
    <col min="2" max="7" width="19.3046875" customWidth="1"/>
    <col min="8" max="8" width="17.765625" customWidth="1"/>
    <col min="9" max="9" width="15.4609375" customWidth="1"/>
    <col min="10" max="10" width="15.69140625" customWidth="1"/>
  </cols>
  <sheetData>
    <row r="1" spans="1:10" ht="15" customHeight="1" x14ac:dyDescent="0.3"/>
    <row r="2" spans="1:10" ht="25" customHeight="1" x14ac:dyDescent="0.3">
      <c r="A2" s="144" t="s">
        <v>197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20.149999999999999" customHeight="1" x14ac:dyDescent="0.3">
      <c r="A3" s="32" t="s">
        <v>109</v>
      </c>
      <c r="B3" s="32">
        <v>2015</v>
      </c>
      <c r="C3" s="32">
        <v>2016</v>
      </c>
      <c r="D3" s="32">
        <v>2017</v>
      </c>
      <c r="E3" s="32">
        <v>2018</v>
      </c>
      <c r="F3" s="32">
        <v>2019</v>
      </c>
      <c r="G3" s="32">
        <v>2020</v>
      </c>
      <c r="H3" s="32">
        <v>2021</v>
      </c>
      <c r="I3" s="32">
        <v>2022</v>
      </c>
      <c r="J3" s="32">
        <v>2023</v>
      </c>
    </row>
    <row r="4" spans="1:10" ht="15" customHeight="1" x14ac:dyDescent="0.3">
      <c r="A4" s="159" t="s">
        <v>110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10" ht="15" customHeight="1" x14ac:dyDescent="0.3">
      <c r="A5" s="28" t="s">
        <v>111</v>
      </c>
      <c r="B5" s="33">
        <v>12417</v>
      </c>
      <c r="C5" s="33">
        <v>12272</v>
      </c>
      <c r="D5" s="33">
        <v>11742</v>
      </c>
      <c r="E5" s="33">
        <v>11406</v>
      </c>
      <c r="F5" s="33">
        <v>11679</v>
      </c>
      <c r="G5" s="33">
        <v>9778</v>
      </c>
      <c r="H5" s="33">
        <v>8266</v>
      </c>
      <c r="I5" s="33">
        <v>6800</v>
      </c>
      <c r="J5" s="33">
        <v>8252</v>
      </c>
    </row>
    <row r="6" spans="1:10" ht="15" customHeight="1" x14ac:dyDescent="0.3">
      <c r="A6" s="14" t="s">
        <v>112</v>
      </c>
      <c r="B6" s="83">
        <v>124971</v>
      </c>
      <c r="C6" s="83">
        <v>115210</v>
      </c>
      <c r="D6" s="83">
        <v>100965</v>
      </c>
      <c r="E6" s="83">
        <v>109092</v>
      </c>
      <c r="F6" s="83">
        <v>104999</v>
      </c>
      <c r="G6" s="83">
        <v>94110</v>
      </c>
      <c r="H6" s="83">
        <v>96769</v>
      </c>
      <c r="I6" s="83">
        <v>112732</v>
      </c>
      <c r="J6" s="83">
        <v>137953</v>
      </c>
    </row>
    <row r="7" spans="1:10" ht="15" customHeight="1" x14ac:dyDescent="0.3">
      <c r="A7" s="159" t="s">
        <v>113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0" ht="15" customHeight="1" x14ac:dyDescent="0.3">
      <c r="A8" s="28" t="s">
        <v>111</v>
      </c>
      <c r="B8" s="33">
        <v>413730707.29000133</v>
      </c>
      <c r="C8" s="33">
        <v>416692080.74999988</v>
      </c>
      <c r="D8" s="33">
        <v>463605869.39000005</v>
      </c>
      <c r="E8" s="33">
        <v>427721011.97000057</v>
      </c>
      <c r="F8" s="33">
        <v>443666817.59999985</v>
      </c>
      <c r="G8" s="33">
        <v>375170609.43999946</v>
      </c>
      <c r="H8" s="33">
        <v>356582284.83999854</v>
      </c>
      <c r="I8" s="33">
        <v>260794854.66000032</v>
      </c>
      <c r="J8" s="33">
        <v>322978445.14499891</v>
      </c>
    </row>
    <row r="9" spans="1:10" ht="15" customHeight="1" x14ac:dyDescent="0.3">
      <c r="A9" s="14" t="s">
        <v>112</v>
      </c>
      <c r="B9" s="83">
        <v>181832230.52999389</v>
      </c>
      <c r="C9" s="83">
        <v>166770961.04999661</v>
      </c>
      <c r="D9" s="83">
        <v>146455470.34999803</v>
      </c>
      <c r="E9" s="83">
        <v>165584928.5599941</v>
      </c>
      <c r="F9" s="83">
        <v>168589754.35999557</v>
      </c>
      <c r="G9" s="83">
        <v>156059858.67999581</v>
      </c>
      <c r="H9" s="83">
        <v>156358344.77999461</v>
      </c>
      <c r="I9" s="83">
        <v>232194139.27999616</v>
      </c>
      <c r="J9" s="83">
        <v>362142154.24999791</v>
      </c>
    </row>
    <row r="10" spans="1:10" ht="20.149999999999999" customHeight="1" x14ac:dyDescent="0.3"/>
    <row r="11" spans="1:10" ht="15" customHeight="1" x14ac:dyDescent="0.3"/>
    <row r="12" spans="1:10" ht="25" customHeight="1" x14ac:dyDescent="0.3">
      <c r="A12" s="144" t="s">
        <v>226</v>
      </c>
      <c r="B12" s="144"/>
      <c r="C12" s="144"/>
      <c r="D12" s="144"/>
      <c r="E12" s="144"/>
      <c r="F12" s="144"/>
      <c r="G12" s="144"/>
      <c r="H12" s="144"/>
      <c r="I12" s="144"/>
      <c r="J12" s="144"/>
    </row>
    <row r="13" spans="1:10" ht="20.149999999999999" customHeight="1" x14ac:dyDescent="0.3">
      <c r="A13" s="32" t="s">
        <v>109</v>
      </c>
      <c r="B13" s="32">
        <v>2015</v>
      </c>
      <c r="C13" s="32">
        <v>2016</v>
      </c>
      <c r="D13" s="32">
        <v>2017</v>
      </c>
      <c r="E13" s="32">
        <v>2018</v>
      </c>
      <c r="F13" s="32">
        <v>2019</v>
      </c>
      <c r="G13" s="32">
        <v>2020</v>
      </c>
      <c r="H13" s="32">
        <v>2021</v>
      </c>
      <c r="I13" s="32">
        <v>2022</v>
      </c>
      <c r="J13" s="32">
        <v>2023</v>
      </c>
    </row>
    <row r="14" spans="1:10" ht="15" customHeight="1" x14ac:dyDescent="0.3">
      <c r="A14" s="159" t="s">
        <v>110</v>
      </c>
      <c r="B14" s="159"/>
      <c r="C14" s="159"/>
      <c r="D14" s="159"/>
      <c r="E14" s="159"/>
      <c r="F14" s="159"/>
      <c r="G14" s="159"/>
      <c r="H14" s="159"/>
      <c r="I14" s="159"/>
      <c r="J14" s="159"/>
    </row>
    <row r="15" spans="1:10" ht="15" customHeight="1" x14ac:dyDescent="0.3">
      <c r="A15" s="28" t="s">
        <v>114</v>
      </c>
      <c r="B15" s="33">
        <v>130150</v>
      </c>
      <c r="C15" s="33">
        <v>120395</v>
      </c>
      <c r="D15" s="33">
        <v>105628</v>
      </c>
      <c r="E15" s="33">
        <v>113684</v>
      </c>
      <c r="F15" s="33">
        <v>109883</v>
      </c>
      <c r="G15" s="33">
        <v>98276</v>
      </c>
      <c r="H15" s="33">
        <v>100173</v>
      </c>
      <c r="I15" s="33">
        <v>115475</v>
      </c>
      <c r="J15" s="33">
        <v>141108</v>
      </c>
    </row>
    <row r="16" spans="1:10" ht="15" customHeight="1" x14ac:dyDescent="0.3">
      <c r="A16" s="14" t="s">
        <v>206</v>
      </c>
      <c r="B16" s="83">
        <v>2581</v>
      </c>
      <c r="C16" s="83">
        <v>2588</v>
      </c>
      <c r="D16" s="83">
        <v>2338</v>
      </c>
      <c r="E16" s="83">
        <v>2065</v>
      </c>
      <c r="F16" s="83">
        <v>2084</v>
      </c>
      <c r="G16" s="83">
        <v>1682</v>
      </c>
      <c r="H16" s="83">
        <v>1391</v>
      </c>
      <c r="I16" s="83">
        <v>1170</v>
      </c>
      <c r="J16" s="83">
        <v>1565</v>
      </c>
    </row>
    <row r="17" spans="1:10" ht="15" customHeight="1" x14ac:dyDescent="0.3">
      <c r="A17" s="28" t="s">
        <v>115</v>
      </c>
      <c r="B17" s="33">
        <v>4657</v>
      </c>
      <c r="C17" s="33">
        <v>4499</v>
      </c>
      <c r="D17" s="33">
        <v>4741</v>
      </c>
      <c r="E17" s="33">
        <v>4749</v>
      </c>
      <c r="F17" s="33">
        <v>4711</v>
      </c>
      <c r="G17" s="33">
        <v>3930</v>
      </c>
      <c r="H17" s="33">
        <v>3471</v>
      </c>
      <c r="I17" s="33">
        <v>2887</v>
      </c>
      <c r="J17" s="33">
        <v>3532</v>
      </c>
    </row>
    <row r="18" spans="1:10" ht="15" customHeight="1" x14ac:dyDescent="0.3">
      <c r="A18" s="159" t="s">
        <v>113</v>
      </c>
      <c r="B18" s="159"/>
      <c r="C18" s="159"/>
      <c r="D18" s="159"/>
      <c r="E18" s="159"/>
      <c r="F18" s="159"/>
      <c r="G18" s="159"/>
      <c r="H18" s="159"/>
      <c r="I18" s="159"/>
      <c r="J18" s="159"/>
    </row>
    <row r="19" spans="1:10" ht="15" customHeight="1" x14ac:dyDescent="0.3">
      <c r="A19" s="28" t="s">
        <v>114</v>
      </c>
      <c r="B19" s="33">
        <v>267116566.91999373</v>
      </c>
      <c r="C19" s="33">
        <v>258518320.92999598</v>
      </c>
      <c r="D19" s="33">
        <v>238319457.94999802</v>
      </c>
      <c r="E19" s="33">
        <v>256031002.14999387</v>
      </c>
      <c r="F19" s="33">
        <v>269582756.01999491</v>
      </c>
      <c r="G19" s="33">
        <v>246123131.13999578</v>
      </c>
      <c r="H19" s="33">
        <v>226228648.62999451</v>
      </c>
      <c r="I19" s="33">
        <v>272937633.37999618</v>
      </c>
      <c r="J19" s="33">
        <v>410174493.62999755</v>
      </c>
    </row>
    <row r="20" spans="1:10" ht="15" customHeight="1" x14ac:dyDescent="0.3">
      <c r="A20" s="14" t="s">
        <v>206</v>
      </c>
      <c r="B20" s="83">
        <v>55823582.18999999</v>
      </c>
      <c r="C20" s="83">
        <v>58393244.239999905</v>
      </c>
      <c r="D20" s="83">
        <v>54755346.039999925</v>
      </c>
      <c r="E20" s="83">
        <v>45636830.500000007</v>
      </c>
      <c r="F20" s="83">
        <v>47076529.679999933</v>
      </c>
      <c r="G20" s="83">
        <v>37585044.390000015</v>
      </c>
      <c r="H20" s="83">
        <v>30366882.559999973</v>
      </c>
      <c r="I20" s="83">
        <v>19716602.080000021</v>
      </c>
      <c r="J20" s="83">
        <v>30060725.129999988</v>
      </c>
    </row>
    <row r="21" spans="1:10" ht="15" customHeight="1" x14ac:dyDescent="0.3">
      <c r="A21" s="28" t="s">
        <v>115</v>
      </c>
      <c r="B21" s="33">
        <v>272622788.71000016</v>
      </c>
      <c r="C21" s="33">
        <v>266551476.62999916</v>
      </c>
      <c r="D21" s="33">
        <v>316986535.74999976</v>
      </c>
      <c r="E21" s="33">
        <v>291638107.87999964</v>
      </c>
      <c r="F21" s="33">
        <v>295597286.26000053</v>
      </c>
      <c r="G21" s="33">
        <v>247522292.58999991</v>
      </c>
      <c r="H21" s="33">
        <v>256345098.42999938</v>
      </c>
      <c r="I21" s="33">
        <v>200334758.48000023</v>
      </c>
      <c r="J21" s="33">
        <v>244885380.63499978</v>
      </c>
    </row>
    <row r="26" spans="1:10" x14ac:dyDescent="0.3">
      <c r="B26" s="1"/>
      <c r="C26" s="1"/>
      <c r="D26" s="1"/>
      <c r="E26" s="1"/>
      <c r="F26" s="1"/>
      <c r="G26" s="1"/>
      <c r="H26" s="1"/>
    </row>
    <row r="27" spans="1:10" x14ac:dyDescent="0.3">
      <c r="B27" s="1"/>
      <c r="C27" s="1"/>
      <c r="D27" s="1"/>
      <c r="E27" s="1"/>
      <c r="F27" s="1"/>
      <c r="G27" s="1"/>
      <c r="H27" s="1"/>
    </row>
    <row r="28" spans="1:10" x14ac:dyDescent="0.3">
      <c r="B28" s="1"/>
      <c r="C28" s="1"/>
      <c r="D28" s="1"/>
      <c r="E28" s="1"/>
      <c r="F28" s="1"/>
      <c r="G28" s="1"/>
      <c r="H28" s="1"/>
    </row>
    <row r="34" spans="2:8" x14ac:dyDescent="0.3">
      <c r="B34" s="1"/>
      <c r="C34" s="1"/>
      <c r="D34" s="1"/>
      <c r="E34" s="1"/>
      <c r="F34" s="1"/>
      <c r="G34" s="1"/>
      <c r="H34" s="1"/>
    </row>
    <row r="35" spans="2:8" x14ac:dyDescent="0.3">
      <c r="B35" s="1"/>
      <c r="C35" s="1"/>
      <c r="D35" s="1"/>
      <c r="E35" s="1"/>
      <c r="F35" s="1"/>
      <c r="G35" s="1"/>
      <c r="H35" s="1"/>
    </row>
    <row r="41" spans="2:8" x14ac:dyDescent="0.3">
      <c r="B41" s="1"/>
      <c r="C41" s="1"/>
      <c r="D41" s="1"/>
      <c r="E41" s="1"/>
      <c r="F41" s="1"/>
      <c r="G41" s="1"/>
      <c r="H41" s="1"/>
    </row>
    <row r="42" spans="2:8" x14ac:dyDescent="0.3">
      <c r="B42" s="1"/>
      <c r="C42" s="1"/>
      <c r="D42" s="1"/>
      <c r="E42" s="1"/>
      <c r="F42" s="1"/>
      <c r="G42" s="1"/>
      <c r="H42" s="1"/>
    </row>
  </sheetData>
  <mergeCells count="6">
    <mergeCell ref="A2:J2"/>
    <mergeCell ref="A4:J4"/>
    <mergeCell ref="A7:J7"/>
    <mergeCell ref="A14:J14"/>
    <mergeCell ref="A18:J18"/>
    <mergeCell ref="A12:J1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AO15"/>
  <sheetViews>
    <sheetView workbookViewId="0"/>
  </sheetViews>
  <sheetFormatPr defaultRowHeight="14" x14ac:dyDescent="0.3"/>
  <cols>
    <col min="1" max="1" width="27.69140625" customWidth="1"/>
    <col min="2" max="11" width="14.53515625" customWidth="1"/>
  </cols>
  <sheetData>
    <row r="2" spans="1:41" s="4" customFormat="1" ht="25" customHeight="1" x14ac:dyDescent="0.3">
      <c r="A2" s="144" t="s">
        <v>204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1:41" ht="28.5" customHeight="1" x14ac:dyDescent="0.3">
      <c r="A3" s="160" t="s">
        <v>96</v>
      </c>
      <c r="B3" s="160" t="s">
        <v>110</v>
      </c>
      <c r="C3" s="160"/>
      <c r="D3" s="160"/>
      <c r="E3" s="160"/>
      <c r="F3" s="160"/>
      <c r="G3" s="160" t="s">
        <v>203</v>
      </c>
      <c r="H3" s="160"/>
      <c r="I3" s="160"/>
      <c r="J3" s="160"/>
      <c r="K3" s="160"/>
    </row>
    <row r="4" spans="1:41" ht="28" x14ac:dyDescent="0.3">
      <c r="A4" s="160"/>
      <c r="B4" s="27" t="s">
        <v>198</v>
      </c>
      <c r="C4" s="27" t="s">
        <v>199</v>
      </c>
      <c r="D4" s="27" t="s">
        <v>200</v>
      </c>
      <c r="E4" s="27" t="s">
        <v>201</v>
      </c>
      <c r="F4" s="27" t="s">
        <v>202</v>
      </c>
      <c r="G4" s="27" t="s">
        <v>198</v>
      </c>
      <c r="H4" s="27" t="s">
        <v>199</v>
      </c>
      <c r="I4" s="27" t="s">
        <v>200</v>
      </c>
      <c r="J4" s="27" t="s">
        <v>201</v>
      </c>
      <c r="K4" s="27" t="s">
        <v>202</v>
      </c>
    </row>
    <row r="5" spans="1:41" x14ac:dyDescent="0.3">
      <c r="A5" s="95">
        <v>2015</v>
      </c>
      <c r="B5" s="93">
        <v>33393</v>
      </c>
      <c r="C5" s="93">
        <v>9641</v>
      </c>
      <c r="D5" s="93">
        <v>26650</v>
      </c>
      <c r="E5" s="93">
        <v>55287</v>
      </c>
      <c r="F5" s="93">
        <v>124971</v>
      </c>
      <c r="G5" s="93">
        <v>85635328.009994879</v>
      </c>
      <c r="H5" s="93">
        <v>18393771.889999986</v>
      </c>
      <c r="I5" s="93">
        <v>65274299.989999987</v>
      </c>
      <c r="J5" s="93">
        <v>12528830.639999004</v>
      </c>
      <c r="K5" s="93">
        <f>SUM(G5:J5)</f>
        <v>181832230.52999386</v>
      </c>
    </row>
    <row r="6" spans="1:41" x14ac:dyDescent="0.3">
      <c r="A6" s="96">
        <v>2016</v>
      </c>
      <c r="B6" s="94">
        <v>27675</v>
      </c>
      <c r="C6" s="94">
        <v>6567</v>
      </c>
      <c r="D6" s="94">
        <v>23831</v>
      </c>
      <c r="E6" s="94">
        <v>57137</v>
      </c>
      <c r="F6" s="94">
        <v>115210</v>
      </c>
      <c r="G6" s="94">
        <v>79354425.409996882</v>
      </c>
      <c r="H6" s="94">
        <v>13103672.680000011</v>
      </c>
      <c r="I6" s="94">
        <v>61260977.900000118</v>
      </c>
      <c r="J6" s="94">
        <v>13051885.059999995</v>
      </c>
      <c r="K6" s="94">
        <f t="shared" ref="K6:K13" si="0">SUM(G6:J6)</f>
        <v>166770961.049997</v>
      </c>
    </row>
    <row r="7" spans="1:41" x14ac:dyDescent="0.3">
      <c r="A7" s="95">
        <v>2017</v>
      </c>
      <c r="B7" s="93">
        <v>22521</v>
      </c>
      <c r="C7" s="93">
        <v>5015</v>
      </c>
      <c r="D7" s="93">
        <v>21952</v>
      </c>
      <c r="E7" s="93">
        <v>51477</v>
      </c>
      <c r="F7" s="93">
        <v>100965</v>
      </c>
      <c r="G7" s="93">
        <v>64154144.320000015</v>
      </c>
      <c r="H7" s="93">
        <v>11171738.679999994</v>
      </c>
      <c r="I7" s="93">
        <v>59211280.580000006</v>
      </c>
      <c r="J7" s="93">
        <v>11918306.769997988</v>
      </c>
      <c r="K7" s="93">
        <f t="shared" si="0"/>
        <v>146455470.349998</v>
      </c>
    </row>
    <row r="8" spans="1:41" x14ac:dyDescent="0.3">
      <c r="A8" s="96">
        <v>2018</v>
      </c>
      <c r="B8" s="94">
        <v>24275</v>
      </c>
      <c r="C8" s="94">
        <v>4708</v>
      </c>
      <c r="D8" s="94">
        <v>22645</v>
      </c>
      <c r="E8" s="94">
        <v>57464</v>
      </c>
      <c r="F8" s="94">
        <v>109092</v>
      </c>
      <c r="G8" s="94">
        <v>77084177.259999111</v>
      </c>
      <c r="H8" s="94">
        <v>11262329.469999997</v>
      </c>
      <c r="I8" s="94">
        <v>63728063.14000006</v>
      </c>
      <c r="J8" s="94">
        <v>13510358.689995004</v>
      </c>
      <c r="K8" s="94">
        <f t="shared" si="0"/>
        <v>165584928.55999416</v>
      </c>
    </row>
    <row r="9" spans="1:41" x14ac:dyDescent="0.3">
      <c r="A9" s="95">
        <v>2019</v>
      </c>
      <c r="B9" s="93">
        <v>23186</v>
      </c>
      <c r="C9" s="93">
        <v>5378</v>
      </c>
      <c r="D9" s="93">
        <v>23178</v>
      </c>
      <c r="E9" s="93">
        <v>53257</v>
      </c>
      <c r="F9" s="93">
        <v>104999</v>
      </c>
      <c r="G9" s="93">
        <v>75031395.869999975</v>
      </c>
      <c r="H9" s="93">
        <v>12890835.67</v>
      </c>
      <c r="I9" s="93">
        <v>67876767.670000061</v>
      </c>
      <c r="J9" s="93">
        <v>12790755.149995999</v>
      </c>
      <c r="K9" s="93">
        <f t="shared" si="0"/>
        <v>168589754.35999605</v>
      </c>
    </row>
    <row r="10" spans="1:41" x14ac:dyDescent="0.3">
      <c r="A10" s="96">
        <v>2020</v>
      </c>
      <c r="B10" s="94">
        <v>20283</v>
      </c>
      <c r="C10" s="94">
        <v>4559</v>
      </c>
      <c r="D10" s="94">
        <v>19592</v>
      </c>
      <c r="E10" s="94">
        <v>49676</v>
      </c>
      <c r="F10" s="94">
        <v>94110</v>
      </c>
      <c r="G10" s="94">
        <v>70627602.390000105</v>
      </c>
      <c r="H10" s="94">
        <v>10458832.009999992</v>
      </c>
      <c r="I10" s="94">
        <v>62430523.650000177</v>
      </c>
      <c r="J10" s="94">
        <v>12542900.629996002</v>
      </c>
      <c r="K10" s="94">
        <f t="shared" si="0"/>
        <v>156059858.67999628</v>
      </c>
    </row>
    <row r="11" spans="1:41" x14ac:dyDescent="0.3">
      <c r="A11" s="95">
        <v>2021</v>
      </c>
      <c r="B11" s="93">
        <v>19336</v>
      </c>
      <c r="C11" s="93">
        <v>3740</v>
      </c>
      <c r="D11" s="93">
        <v>17212</v>
      </c>
      <c r="E11" s="93">
        <v>56481</v>
      </c>
      <c r="F11" s="93">
        <v>96769</v>
      </c>
      <c r="G11" s="93">
        <v>71559783.839999944</v>
      </c>
      <c r="H11" s="93">
        <v>8801190.9099999927</v>
      </c>
      <c r="I11" s="93">
        <v>60821204.95000007</v>
      </c>
      <c r="J11" s="93">
        <v>15176165.07999499</v>
      </c>
      <c r="K11" s="93">
        <f t="shared" si="0"/>
        <v>156358344.77999499</v>
      </c>
    </row>
    <row r="12" spans="1:41" x14ac:dyDescent="0.3">
      <c r="A12" s="96">
        <v>2022</v>
      </c>
      <c r="B12" s="94">
        <v>26214</v>
      </c>
      <c r="C12" s="94">
        <v>5105</v>
      </c>
      <c r="D12" s="94">
        <v>21943</v>
      </c>
      <c r="E12" s="94">
        <v>59470</v>
      </c>
      <c r="F12" s="94">
        <v>112732</v>
      </c>
      <c r="G12" s="94">
        <v>113725543.02000007</v>
      </c>
      <c r="H12" s="94">
        <v>14504499.640000001</v>
      </c>
      <c r="I12" s="94">
        <v>86819082.25999999</v>
      </c>
      <c r="J12" s="94">
        <v>17145014.359996006</v>
      </c>
      <c r="K12" s="94">
        <f t="shared" si="0"/>
        <v>232194139.2799961</v>
      </c>
    </row>
    <row r="13" spans="1:41" x14ac:dyDescent="0.3">
      <c r="A13" s="95">
        <v>2023</v>
      </c>
      <c r="B13" s="93">
        <v>36723</v>
      </c>
      <c r="C13" s="93">
        <v>7085</v>
      </c>
      <c r="D13" s="93">
        <v>29487</v>
      </c>
      <c r="E13" s="93">
        <v>64658</v>
      </c>
      <c r="F13" s="93">
        <v>137953</v>
      </c>
      <c r="G13" s="93">
        <v>186534114.20999989</v>
      </c>
      <c r="H13" s="93">
        <v>23193297.479999978</v>
      </c>
      <c r="I13" s="93">
        <v>132681298.33000028</v>
      </c>
      <c r="J13" s="93">
        <v>19733444.22999699</v>
      </c>
      <c r="K13" s="93">
        <f t="shared" si="0"/>
        <v>362142154.24999714</v>
      </c>
    </row>
    <row r="14" spans="1:41" x14ac:dyDescent="0.3">
      <c r="B14" s="1"/>
      <c r="C14" s="1"/>
      <c r="D14" s="1"/>
      <c r="E14" s="1"/>
      <c r="F14" s="1"/>
      <c r="G14" s="1"/>
      <c r="H14" s="1"/>
    </row>
    <row r="15" spans="1:41" x14ac:dyDescent="0.3">
      <c r="B15" s="1"/>
      <c r="C15" s="1"/>
      <c r="D15" s="1"/>
      <c r="E15" s="1"/>
      <c r="F15" s="1"/>
      <c r="G15" s="1"/>
      <c r="H15" s="1"/>
    </row>
  </sheetData>
  <mergeCells count="4">
    <mergeCell ref="B3:F3"/>
    <mergeCell ref="A3:A4"/>
    <mergeCell ref="G3:K3"/>
    <mergeCell ref="A2:K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ignoredErrors>
    <ignoredError sqref="K5:K13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D21"/>
  <sheetViews>
    <sheetView workbookViewId="0"/>
  </sheetViews>
  <sheetFormatPr defaultRowHeight="14" x14ac:dyDescent="0.3"/>
  <cols>
    <col min="1" max="4" width="26.84375" customWidth="1"/>
  </cols>
  <sheetData>
    <row r="2" spans="1:4" ht="25" customHeight="1" x14ac:dyDescent="0.3">
      <c r="A2" s="144" t="s">
        <v>225</v>
      </c>
      <c r="B2" s="144"/>
      <c r="C2" s="144"/>
      <c r="D2" s="144"/>
    </row>
    <row r="3" spans="1:4" ht="20.149999999999999" customHeight="1" x14ac:dyDescent="0.3">
      <c r="A3" s="82" t="s">
        <v>205</v>
      </c>
      <c r="B3" s="82" t="s">
        <v>114</v>
      </c>
      <c r="C3" s="82" t="s">
        <v>206</v>
      </c>
      <c r="D3" s="82" t="s">
        <v>115</v>
      </c>
    </row>
    <row r="4" spans="1:4" x14ac:dyDescent="0.3">
      <c r="A4" s="13" t="s">
        <v>207</v>
      </c>
      <c r="B4" s="84">
        <v>2971</v>
      </c>
      <c r="C4" s="84">
        <v>1109</v>
      </c>
      <c r="D4" s="84">
        <v>2003</v>
      </c>
    </row>
    <row r="5" spans="1:4" x14ac:dyDescent="0.3">
      <c r="A5" s="14" t="s">
        <v>208</v>
      </c>
      <c r="B5" s="83">
        <v>3022</v>
      </c>
      <c r="C5" s="83">
        <v>1229</v>
      </c>
      <c r="D5" s="83">
        <v>2083</v>
      </c>
    </row>
    <row r="6" spans="1:4" x14ac:dyDescent="0.3">
      <c r="A6" s="13" t="s">
        <v>209</v>
      </c>
      <c r="B6" s="84">
        <v>3032</v>
      </c>
      <c r="C6" s="84">
        <v>1130</v>
      </c>
      <c r="D6" s="84">
        <v>1944</v>
      </c>
    </row>
    <row r="7" spans="1:4" x14ac:dyDescent="0.3">
      <c r="A7" s="14" t="s">
        <v>210</v>
      </c>
      <c r="B7" s="83">
        <v>2934</v>
      </c>
      <c r="C7" s="83">
        <v>1218</v>
      </c>
      <c r="D7" s="83">
        <v>2014</v>
      </c>
    </row>
    <row r="8" spans="1:4" x14ac:dyDescent="0.3">
      <c r="A8" s="13" t="s">
        <v>211</v>
      </c>
      <c r="B8" s="84">
        <v>2636</v>
      </c>
      <c r="C8" s="84">
        <v>1085</v>
      </c>
      <c r="D8" s="84">
        <v>2069</v>
      </c>
    </row>
    <row r="9" spans="1:4" x14ac:dyDescent="0.3">
      <c r="A9" s="14" t="s">
        <v>212</v>
      </c>
      <c r="B9" s="83">
        <v>2818</v>
      </c>
      <c r="C9" s="83">
        <v>1014</v>
      </c>
      <c r="D9" s="83">
        <v>2120</v>
      </c>
    </row>
    <row r="10" spans="1:4" x14ac:dyDescent="0.3">
      <c r="A10" s="13" t="s">
        <v>213</v>
      </c>
      <c r="B10" s="84">
        <v>2741</v>
      </c>
      <c r="C10" s="84">
        <v>976</v>
      </c>
      <c r="D10" s="84">
        <v>2140</v>
      </c>
    </row>
    <row r="11" spans="1:4" x14ac:dyDescent="0.3">
      <c r="A11" s="14" t="s">
        <v>214</v>
      </c>
      <c r="B11" s="83">
        <v>2708</v>
      </c>
      <c r="C11" s="83">
        <v>817</v>
      </c>
      <c r="D11" s="83">
        <v>2024</v>
      </c>
    </row>
    <row r="12" spans="1:4" x14ac:dyDescent="0.3">
      <c r="A12" s="13" t="s">
        <v>215</v>
      </c>
      <c r="B12" s="84">
        <v>2898</v>
      </c>
      <c r="C12" s="84">
        <v>906</v>
      </c>
      <c r="D12" s="84">
        <v>1955</v>
      </c>
    </row>
    <row r="13" spans="1:4" x14ac:dyDescent="0.3">
      <c r="A13" s="14" t="s">
        <v>216</v>
      </c>
      <c r="B13" s="83">
        <v>2976</v>
      </c>
      <c r="C13" s="83">
        <v>945</v>
      </c>
      <c r="D13" s="83">
        <v>1999</v>
      </c>
    </row>
    <row r="14" spans="1:4" x14ac:dyDescent="0.3">
      <c r="A14" s="13" t="s">
        <v>217</v>
      </c>
      <c r="B14" s="84">
        <v>2788</v>
      </c>
      <c r="C14" s="84">
        <v>813</v>
      </c>
      <c r="D14" s="84">
        <v>1886</v>
      </c>
    </row>
    <row r="15" spans="1:4" x14ac:dyDescent="0.3">
      <c r="A15" s="14" t="s">
        <v>218</v>
      </c>
      <c r="B15" s="83">
        <v>2230</v>
      </c>
      <c r="C15" s="83">
        <v>673</v>
      </c>
      <c r="D15" s="83">
        <v>1388</v>
      </c>
    </row>
    <row r="16" spans="1:4" x14ac:dyDescent="0.3">
      <c r="A16" s="13" t="s">
        <v>219</v>
      </c>
      <c r="B16" s="84">
        <v>2380</v>
      </c>
      <c r="C16" s="84">
        <v>786</v>
      </c>
      <c r="D16" s="84">
        <v>1579</v>
      </c>
    </row>
    <row r="17" spans="1:4" x14ac:dyDescent="0.3">
      <c r="A17" s="14" t="s">
        <v>220</v>
      </c>
      <c r="B17" s="83">
        <v>1712</v>
      </c>
      <c r="C17" s="83">
        <v>473</v>
      </c>
      <c r="D17" s="83">
        <v>1336</v>
      </c>
    </row>
    <row r="18" spans="1:4" x14ac:dyDescent="0.3">
      <c r="A18" s="13" t="s">
        <v>221</v>
      </c>
      <c r="B18" s="84">
        <v>1612</v>
      </c>
      <c r="C18" s="84">
        <v>438</v>
      </c>
      <c r="D18" s="84">
        <v>1245</v>
      </c>
    </row>
    <row r="19" spans="1:4" x14ac:dyDescent="0.3">
      <c r="A19" s="14" t="s">
        <v>222</v>
      </c>
      <c r="B19" s="83">
        <v>1714</v>
      </c>
      <c r="C19" s="83">
        <v>603</v>
      </c>
      <c r="D19" s="83">
        <v>1188</v>
      </c>
    </row>
    <row r="20" spans="1:4" x14ac:dyDescent="0.3">
      <c r="A20" s="13" t="s">
        <v>223</v>
      </c>
      <c r="B20" s="84">
        <v>1687</v>
      </c>
      <c r="C20" s="84">
        <v>808</v>
      </c>
      <c r="D20" s="84">
        <v>1302</v>
      </c>
    </row>
    <row r="21" spans="1:4" x14ac:dyDescent="0.3">
      <c r="A21" s="14" t="s">
        <v>224</v>
      </c>
      <c r="B21" s="83">
        <v>2175</v>
      </c>
      <c r="C21" s="83">
        <v>661</v>
      </c>
      <c r="D21" s="83">
        <v>1619</v>
      </c>
    </row>
  </sheetData>
  <mergeCells count="1"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K24"/>
  <sheetViews>
    <sheetView workbookViewId="0"/>
  </sheetViews>
  <sheetFormatPr defaultRowHeight="14" x14ac:dyDescent="0.3"/>
  <cols>
    <col min="1" max="1" width="35.3046875" customWidth="1"/>
    <col min="2" max="11" width="14.84375" customWidth="1"/>
    <col min="12" max="12" width="8.84375" customWidth="1"/>
  </cols>
  <sheetData>
    <row r="2" spans="1:11" ht="24.75" customHeight="1" x14ac:dyDescent="0.3">
      <c r="A2" s="144" t="s">
        <v>227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20.149999999999999" customHeight="1" x14ac:dyDescent="0.3">
      <c r="A3" s="25"/>
      <c r="B3" s="161" t="s">
        <v>116</v>
      </c>
      <c r="C3" s="161"/>
      <c r="D3" s="161"/>
      <c r="E3" s="161"/>
      <c r="F3" s="82"/>
      <c r="G3" s="161" t="s">
        <v>117</v>
      </c>
      <c r="H3" s="161"/>
      <c r="I3" s="161"/>
      <c r="J3" s="161"/>
      <c r="K3" s="161"/>
    </row>
    <row r="4" spans="1:11" ht="20.149999999999999" customHeight="1" x14ac:dyDescent="0.3">
      <c r="A4" s="82" t="s">
        <v>118</v>
      </c>
      <c r="B4" s="82">
        <v>2019</v>
      </c>
      <c r="C4" s="82">
        <v>2020</v>
      </c>
      <c r="D4" s="82">
        <v>2021</v>
      </c>
      <c r="E4" s="82">
        <v>2022</v>
      </c>
      <c r="F4" s="82">
        <v>2023</v>
      </c>
      <c r="G4" s="82">
        <v>2019</v>
      </c>
      <c r="H4" s="82">
        <v>2020</v>
      </c>
      <c r="I4" s="82">
        <v>2021</v>
      </c>
      <c r="J4" s="82">
        <v>2022</v>
      </c>
      <c r="K4" s="82">
        <v>2023</v>
      </c>
    </row>
    <row r="5" spans="1:11" ht="15" customHeight="1" x14ac:dyDescent="0.3">
      <c r="A5" s="13" t="s">
        <v>229</v>
      </c>
      <c r="B5" s="84">
        <v>4560</v>
      </c>
      <c r="C5" s="84">
        <v>3732</v>
      </c>
      <c r="D5" s="84">
        <v>2975</v>
      </c>
      <c r="E5" s="84">
        <v>2599</v>
      </c>
      <c r="F5" s="84">
        <v>3068</v>
      </c>
      <c r="G5" s="84">
        <v>60624020.490000054</v>
      </c>
      <c r="H5" s="84">
        <v>53207365.289999984</v>
      </c>
      <c r="I5" s="84">
        <v>39338098.079999939</v>
      </c>
      <c r="J5" s="84">
        <v>24315185.169999998</v>
      </c>
      <c r="K5" s="84">
        <v>31531674.829999991</v>
      </c>
    </row>
    <row r="6" spans="1:11" ht="15" customHeight="1" x14ac:dyDescent="0.3">
      <c r="A6" s="14" t="s">
        <v>230</v>
      </c>
      <c r="B6" s="83">
        <v>1699</v>
      </c>
      <c r="C6" s="83">
        <v>1567</v>
      </c>
      <c r="D6" s="83">
        <v>1273</v>
      </c>
      <c r="E6" s="83">
        <v>886</v>
      </c>
      <c r="F6" s="83">
        <v>1006</v>
      </c>
      <c r="G6" s="83">
        <v>51642855.670000002</v>
      </c>
      <c r="H6" s="83">
        <v>47885094.900000021</v>
      </c>
      <c r="I6" s="83">
        <v>35742155.11999996</v>
      </c>
      <c r="J6" s="83">
        <v>21186304.570000019</v>
      </c>
      <c r="K6" s="83">
        <v>22713204.189999994</v>
      </c>
    </row>
    <row r="7" spans="1:11" x14ac:dyDescent="0.3">
      <c r="A7" s="13" t="s">
        <v>206</v>
      </c>
      <c r="B7" s="84">
        <v>2058</v>
      </c>
      <c r="C7" s="84">
        <v>1591</v>
      </c>
      <c r="D7" s="84">
        <v>1356</v>
      </c>
      <c r="E7" s="84">
        <v>1125</v>
      </c>
      <c r="F7" s="84">
        <v>1545</v>
      </c>
      <c r="G7" s="84">
        <v>51840988.959999964</v>
      </c>
      <c r="H7" s="84">
        <v>39520619.43</v>
      </c>
      <c r="I7" s="84">
        <v>31986778.779999994</v>
      </c>
      <c r="J7" s="84">
        <v>20826143.400000006</v>
      </c>
      <c r="K7" s="84">
        <v>31029467.34</v>
      </c>
    </row>
    <row r="8" spans="1:11" x14ac:dyDescent="0.3">
      <c r="A8" s="14" t="s">
        <v>119</v>
      </c>
      <c r="B8" s="83">
        <v>4182</v>
      </c>
      <c r="C8" s="83">
        <v>3536</v>
      </c>
      <c r="D8" s="83">
        <v>3140</v>
      </c>
      <c r="E8" s="83">
        <v>2613</v>
      </c>
      <c r="F8" s="83">
        <v>3167</v>
      </c>
      <c r="G8" s="83">
        <v>309414726.84000033</v>
      </c>
      <c r="H8" s="83">
        <v>261821158.88999972</v>
      </c>
      <c r="I8" s="83">
        <v>268441821.88999975</v>
      </c>
      <c r="J8" s="83">
        <v>210010438.17000061</v>
      </c>
      <c r="K8" s="83">
        <v>258443619.70499986</v>
      </c>
    </row>
    <row r="9" spans="1:11" x14ac:dyDescent="0.3">
      <c r="A9" s="13" t="s">
        <v>120</v>
      </c>
      <c r="B9" s="84">
        <v>230</v>
      </c>
      <c r="C9" s="84">
        <v>142</v>
      </c>
      <c r="D9" s="84">
        <v>198</v>
      </c>
      <c r="E9" s="84">
        <v>131</v>
      </c>
      <c r="F9" s="84">
        <v>179</v>
      </c>
      <c r="G9" s="84">
        <v>7413769.5600000005</v>
      </c>
      <c r="H9" s="84">
        <v>5640691.8599999994</v>
      </c>
      <c r="I9" s="84">
        <v>7121232.7900000028</v>
      </c>
      <c r="J9" s="84">
        <v>5266956.16</v>
      </c>
      <c r="K9" s="84">
        <v>8971225.8199999947</v>
      </c>
    </row>
    <row r="10" spans="1:11" x14ac:dyDescent="0.3">
      <c r="B10" s="1"/>
    </row>
    <row r="11" spans="1:11" x14ac:dyDescent="0.3">
      <c r="B11" s="1"/>
      <c r="C11" s="1"/>
    </row>
    <row r="12" spans="1:11" x14ac:dyDescent="0.3">
      <c r="B12" s="2"/>
      <c r="C12" s="2"/>
      <c r="D12" s="2"/>
      <c r="E12" s="2"/>
      <c r="F12" s="2"/>
      <c r="G12" s="2"/>
      <c r="H12" s="2"/>
      <c r="I12" s="2"/>
      <c r="J12" s="2"/>
    </row>
    <row r="13" spans="1:11" x14ac:dyDescent="0.3">
      <c r="B13" s="2"/>
      <c r="C13" s="2"/>
      <c r="D13" s="2"/>
      <c r="E13" s="2"/>
      <c r="F13" s="2"/>
      <c r="G13" s="2"/>
      <c r="H13" s="2"/>
      <c r="I13" s="2"/>
      <c r="J13" s="2"/>
    </row>
    <row r="14" spans="1:11" x14ac:dyDescent="0.3">
      <c r="B14" s="2"/>
      <c r="C14" s="2"/>
      <c r="D14" s="2"/>
      <c r="E14" s="2"/>
      <c r="F14" s="2"/>
      <c r="G14" s="2"/>
      <c r="H14" s="2"/>
      <c r="I14" s="2"/>
      <c r="J14" s="2"/>
    </row>
    <row r="15" spans="1:11" x14ac:dyDescent="0.3">
      <c r="B15" s="2"/>
      <c r="C15" s="2"/>
      <c r="D15" s="2"/>
      <c r="E15" s="2"/>
      <c r="F15" s="2"/>
      <c r="G15" s="2"/>
      <c r="H15" s="2"/>
      <c r="I15" s="2"/>
      <c r="J15" s="2"/>
    </row>
    <row r="16" spans="1:11" x14ac:dyDescent="0.3">
      <c r="B16" s="2"/>
      <c r="C16" s="2"/>
      <c r="D16" s="2"/>
      <c r="E16" s="2"/>
      <c r="F16" s="2"/>
      <c r="G16" s="2"/>
      <c r="H16" s="2"/>
      <c r="I16" s="2"/>
      <c r="J16" s="2"/>
    </row>
    <row r="17" spans="2:10" x14ac:dyDescent="0.3">
      <c r="B17" s="1"/>
      <c r="C17" s="1"/>
    </row>
    <row r="18" spans="2:10" x14ac:dyDescent="0.3">
      <c r="G18" s="1"/>
      <c r="H18" s="1"/>
      <c r="I18" s="1"/>
      <c r="J18" s="1"/>
    </row>
    <row r="19" spans="2:10" x14ac:dyDescent="0.3">
      <c r="B19" s="1"/>
      <c r="C19" s="1"/>
      <c r="D19" s="1"/>
      <c r="E19" s="1"/>
      <c r="F19" s="1"/>
      <c r="G19" s="1"/>
      <c r="H19" s="1"/>
      <c r="I19" s="1"/>
      <c r="J19" s="1"/>
    </row>
    <row r="20" spans="2:10" x14ac:dyDescent="0.3">
      <c r="B20" s="1"/>
      <c r="C20" s="1"/>
      <c r="D20" s="1"/>
      <c r="E20" s="1"/>
      <c r="F20" s="1"/>
      <c r="G20" s="1"/>
      <c r="H20" s="1"/>
      <c r="I20" s="1"/>
      <c r="J20" s="1"/>
    </row>
    <row r="21" spans="2:10" x14ac:dyDescent="0.3">
      <c r="B21" s="1"/>
      <c r="C21" s="1"/>
      <c r="D21" s="1"/>
      <c r="E21" s="1"/>
      <c r="F21" s="1"/>
      <c r="G21" s="1"/>
      <c r="H21" s="1"/>
      <c r="I21" s="1"/>
      <c r="J21" s="1"/>
    </row>
    <row r="22" spans="2:10" x14ac:dyDescent="0.3">
      <c r="B22" s="1"/>
      <c r="C22" s="1"/>
      <c r="D22" s="1"/>
      <c r="E22" s="1"/>
      <c r="F22" s="1"/>
      <c r="G22" s="1"/>
      <c r="H22" s="1"/>
      <c r="I22" s="1"/>
      <c r="J22" s="1"/>
    </row>
    <row r="23" spans="2:10" x14ac:dyDescent="0.3">
      <c r="B23" s="1"/>
      <c r="C23" s="1"/>
      <c r="D23" s="1"/>
      <c r="E23" s="1"/>
      <c r="F23" s="1"/>
    </row>
    <row r="24" spans="2:10" x14ac:dyDescent="0.3">
      <c r="B24" s="1"/>
      <c r="C24" s="1"/>
      <c r="D24" s="1"/>
      <c r="E24" s="1"/>
      <c r="F24" s="1"/>
    </row>
  </sheetData>
  <mergeCells count="3">
    <mergeCell ref="B3:E3"/>
    <mergeCell ref="G3:K3"/>
    <mergeCell ref="A2:K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W81"/>
  <sheetViews>
    <sheetView workbookViewId="0"/>
  </sheetViews>
  <sheetFormatPr defaultRowHeight="14" x14ac:dyDescent="0.3"/>
  <cols>
    <col min="1" max="7" width="19.765625" customWidth="1"/>
    <col min="12" max="12" width="11.4609375" customWidth="1"/>
  </cols>
  <sheetData>
    <row r="2" spans="1:23" ht="25" customHeight="1" x14ac:dyDescent="0.3">
      <c r="A2" s="144" t="s">
        <v>228</v>
      </c>
      <c r="B2" s="144"/>
      <c r="C2" s="144"/>
      <c r="D2" s="144"/>
      <c r="E2" s="144"/>
      <c r="F2" s="144"/>
      <c r="G2" s="144"/>
    </row>
    <row r="3" spans="1:23" ht="20.149999999999999" customHeight="1" x14ac:dyDescent="0.3">
      <c r="A3" s="18" t="s">
        <v>96</v>
      </c>
      <c r="B3" s="18" t="s">
        <v>118</v>
      </c>
      <c r="C3" s="18" t="s">
        <v>132</v>
      </c>
      <c r="D3" s="18" t="s">
        <v>133</v>
      </c>
      <c r="E3" s="18" t="s">
        <v>134</v>
      </c>
      <c r="F3" s="18" t="s">
        <v>135</v>
      </c>
      <c r="G3" s="18" t="s">
        <v>136</v>
      </c>
    </row>
    <row r="4" spans="1:23" x14ac:dyDescent="0.3">
      <c r="A4" s="15">
        <v>2015</v>
      </c>
      <c r="B4" s="20" t="s">
        <v>114</v>
      </c>
      <c r="C4" s="20">
        <v>5959</v>
      </c>
      <c r="D4" s="20">
        <v>74102413.271000117</v>
      </c>
      <c r="E4" s="20">
        <v>5791296.5224000011</v>
      </c>
      <c r="F4" s="20">
        <v>2512066.6299999985</v>
      </c>
      <c r="G4" s="20">
        <v>82405776.469999924</v>
      </c>
      <c r="I4" s="3"/>
      <c r="J4" s="3"/>
      <c r="L4" s="3"/>
      <c r="M4" s="3"/>
      <c r="N4" s="1"/>
      <c r="P4" s="3"/>
      <c r="Q4" s="3"/>
      <c r="R4" s="3"/>
      <c r="S4" s="3"/>
      <c r="T4" s="3"/>
      <c r="U4" s="48"/>
      <c r="V4" s="48"/>
      <c r="W4" s="48"/>
    </row>
    <row r="5" spans="1:23" x14ac:dyDescent="0.3">
      <c r="A5" s="6">
        <v>2016</v>
      </c>
      <c r="B5" s="7" t="s">
        <v>114</v>
      </c>
      <c r="C5" s="7">
        <v>5934</v>
      </c>
      <c r="D5" s="7">
        <v>79806883.962000057</v>
      </c>
      <c r="E5" s="7">
        <v>6660933.5099999923</v>
      </c>
      <c r="F5" s="7">
        <v>2920488.3199999966</v>
      </c>
      <c r="G5" s="7">
        <v>89388305.860000029</v>
      </c>
      <c r="I5" s="3"/>
      <c r="J5" s="3"/>
      <c r="L5" s="3"/>
      <c r="M5" s="3"/>
      <c r="N5" s="1"/>
      <c r="P5" s="3"/>
      <c r="Q5" s="3"/>
      <c r="R5" s="3"/>
      <c r="S5" s="3"/>
      <c r="T5" s="3"/>
      <c r="U5" s="48"/>
      <c r="V5" s="48"/>
      <c r="W5" s="48"/>
    </row>
    <row r="6" spans="1:23" x14ac:dyDescent="0.3">
      <c r="A6" s="15">
        <v>2017</v>
      </c>
      <c r="B6" s="20" t="s">
        <v>114</v>
      </c>
      <c r="C6" s="20">
        <v>5408</v>
      </c>
      <c r="D6" s="20">
        <v>77088973.740200043</v>
      </c>
      <c r="E6" s="20">
        <v>7262101.5814000079</v>
      </c>
      <c r="F6" s="20">
        <v>3579205.3000000003</v>
      </c>
      <c r="G6" s="20">
        <v>87930280.710000053</v>
      </c>
      <c r="I6" s="3"/>
      <c r="J6" s="3"/>
      <c r="L6" s="3"/>
      <c r="M6" s="3"/>
      <c r="N6" s="1"/>
      <c r="P6" s="3"/>
      <c r="Q6" s="3"/>
      <c r="R6" s="3"/>
      <c r="S6" s="3"/>
      <c r="T6" s="3"/>
      <c r="U6" s="48"/>
      <c r="V6" s="48"/>
      <c r="W6" s="48"/>
    </row>
    <row r="7" spans="1:23" x14ac:dyDescent="0.3">
      <c r="A7" s="6">
        <v>2018</v>
      </c>
      <c r="B7" s="7" t="s">
        <v>114</v>
      </c>
      <c r="C7" s="7">
        <v>5414</v>
      </c>
      <c r="D7" s="7">
        <v>77191662.778599992</v>
      </c>
      <c r="E7" s="7">
        <v>7992895.3021999961</v>
      </c>
      <c r="F7" s="7">
        <v>3408383.3799999962</v>
      </c>
      <c r="G7" s="7">
        <v>88592941.320000082</v>
      </c>
      <c r="I7" s="3"/>
      <c r="J7" s="3"/>
      <c r="L7" s="3"/>
      <c r="M7" s="3"/>
      <c r="N7" s="1"/>
      <c r="P7" s="3"/>
      <c r="Q7" s="3"/>
      <c r="R7" s="3"/>
      <c r="S7" s="3"/>
      <c r="T7" s="3"/>
      <c r="U7" s="48"/>
      <c r="V7" s="48"/>
      <c r="W7" s="48"/>
    </row>
    <row r="8" spans="1:23" x14ac:dyDescent="0.3">
      <c r="A8" s="15">
        <v>2019</v>
      </c>
      <c r="B8" s="20" t="s">
        <v>114</v>
      </c>
      <c r="C8" s="20">
        <v>5840</v>
      </c>
      <c r="D8" s="20">
        <v>84405856.778796032</v>
      </c>
      <c r="E8" s="20">
        <v>10869838.595199985</v>
      </c>
      <c r="F8" s="20">
        <v>3848685.00999999</v>
      </c>
      <c r="G8" s="20">
        <v>99124380.530000016</v>
      </c>
      <c r="I8" s="3"/>
      <c r="J8" s="3"/>
      <c r="L8" s="3"/>
      <c r="M8" s="3"/>
      <c r="N8" s="1"/>
      <c r="P8" s="3"/>
      <c r="Q8" s="3"/>
      <c r="R8" s="3"/>
      <c r="S8" s="3"/>
      <c r="T8" s="3"/>
      <c r="U8" s="48"/>
      <c r="V8" s="48"/>
      <c r="W8" s="48"/>
    </row>
    <row r="9" spans="1:23" x14ac:dyDescent="0.3">
      <c r="A9" s="6">
        <v>2020</v>
      </c>
      <c r="B9" s="7" t="s">
        <v>114</v>
      </c>
      <c r="C9" s="7">
        <v>4990</v>
      </c>
      <c r="D9" s="7">
        <v>74951508.370199949</v>
      </c>
      <c r="E9" s="7">
        <v>10787523.558600008</v>
      </c>
      <c r="F9" s="7">
        <v>3539505.1579999956</v>
      </c>
      <c r="G9" s="7">
        <v>89278537.389999881</v>
      </c>
      <c r="I9" s="3"/>
      <c r="J9" s="3"/>
      <c r="L9" s="3"/>
      <c r="M9" s="3"/>
      <c r="N9" s="1"/>
      <c r="P9" s="3"/>
      <c r="Q9" s="3"/>
      <c r="R9" s="3"/>
      <c r="S9" s="3"/>
      <c r="T9" s="3"/>
      <c r="U9" s="48"/>
      <c r="V9" s="48"/>
      <c r="W9" s="48"/>
    </row>
    <row r="10" spans="1:23" x14ac:dyDescent="0.3">
      <c r="A10" s="15">
        <v>2021</v>
      </c>
      <c r="B10" s="20" t="s">
        <v>114</v>
      </c>
      <c r="C10" s="20">
        <v>4061</v>
      </c>
      <c r="D10" s="20">
        <v>55640969.257399075</v>
      </c>
      <c r="E10" s="20">
        <v>9134829.1799999978</v>
      </c>
      <c r="F10" s="20">
        <v>2729772.0830000015</v>
      </c>
      <c r="G10" s="20">
        <v>67505570.570000038</v>
      </c>
      <c r="I10" s="3"/>
      <c r="J10" s="3"/>
      <c r="L10" s="3"/>
      <c r="M10" s="3"/>
      <c r="N10" s="1"/>
      <c r="P10" s="3"/>
      <c r="Q10" s="3"/>
      <c r="R10" s="3"/>
      <c r="S10" s="3"/>
      <c r="T10" s="3"/>
      <c r="U10" s="48"/>
      <c r="V10" s="48"/>
      <c r="W10" s="48"/>
    </row>
    <row r="11" spans="1:23" x14ac:dyDescent="0.3">
      <c r="A11" s="6">
        <v>2022</v>
      </c>
      <c r="B11" s="7" t="s">
        <v>114</v>
      </c>
      <c r="C11" s="7">
        <v>3306</v>
      </c>
      <c r="D11" s="7">
        <v>32153681.910000015</v>
      </c>
      <c r="E11" s="7">
        <v>6932453.3731999993</v>
      </c>
      <c r="F11" s="7">
        <v>1616808.4260000007</v>
      </c>
      <c r="G11" s="7">
        <v>40702944.700000003</v>
      </c>
      <c r="I11" s="3"/>
      <c r="J11" s="3"/>
      <c r="L11" s="3"/>
      <c r="M11" s="3"/>
      <c r="N11" s="1"/>
      <c r="P11" s="3"/>
      <c r="Q11" s="3"/>
      <c r="R11" s="3"/>
      <c r="S11" s="3"/>
      <c r="T11" s="3"/>
      <c r="U11" s="48"/>
      <c r="V11" s="48"/>
      <c r="W11" s="48"/>
    </row>
    <row r="12" spans="1:23" x14ac:dyDescent="0.3">
      <c r="A12" s="15">
        <v>2023</v>
      </c>
      <c r="B12" s="85" t="s">
        <v>114</v>
      </c>
      <c r="C12" s="85">
        <v>3847</v>
      </c>
      <c r="D12" s="85">
        <v>38292586.394600078</v>
      </c>
      <c r="E12" s="85">
        <v>8111929.4556</v>
      </c>
      <c r="F12" s="85">
        <v>2668550.9050000045</v>
      </c>
      <c r="G12" s="85">
        <v>49073068.680000074</v>
      </c>
      <c r="I12" s="3"/>
      <c r="J12" s="3"/>
      <c r="L12" s="3"/>
      <c r="M12" s="3"/>
      <c r="N12" s="1"/>
      <c r="P12" s="3"/>
      <c r="Q12" s="3"/>
      <c r="R12" s="3"/>
      <c r="S12" s="3"/>
      <c r="T12" s="3"/>
      <c r="U12" s="48"/>
      <c r="V12" s="48"/>
      <c r="W12" s="48"/>
    </row>
    <row r="13" spans="1:23" ht="15" customHeight="1" x14ac:dyDescent="0.3">
      <c r="A13" s="8"/>
      <c r="B13" s="8"/>
      <c r="C13" s="34"/>
      <c r="D13" s="34"/>
      <c r="E13" s="34"/>
      <c r="F13" s="34"/>
      <c r="G13" s="34"/>
    </row>
    <row r="14" spans="1:23" x14ac:dyDescent="0.3">
      <c r="A14" s="15">
        <v>2015</v>
      </c>
      <c r="B14" s="20" t="s">
        <v>206</v>
      </c>
      <c r="C14" s="20">
        <v>2326</v>
      </c>
      <c r="D14" s="20">
        <v>49563941.357399985</v>
      </c>
      <c r="E14" s="20">
        <v>1001606.6741999993</v>
      </c>
      <c r="F14" s="20">
        <v>2376419.9900000012</v>
      </c>
      <c r="G14" s="20">
        <v>52941968.109999985</v>
      </c>
      <c r="I14" s="3"/>
      <c r="J14" s="3"/>
      <c r="K14" s="1"/>
      <c r="L14" s="3"/>
      <c r="M14" s="3"/>
      <c r="N14" s="1"/>
      <c r="P14" s="3"/>
      <c r="Q14" s="3"/>
      <c r="R14" s="3"/>
      <c r="S14" s="3"/>
      <c r="T14" s="3"/>
      <c r="U14" s="48"/>
      <c r="V14" s="48"/>
      <c r="W14" s="48"/>
    </row>
    <row r="15" spans="1:23" x14ac:dyDescent="0.3">
      <c r="A15" s="6">
        <v>2016</v>
      </c>
      <c r="B15" s="7" t="s">
        <v>206</v>
      </c>
      <c r="C15" s="7">
        <v>2331</v>
      </c>
      <c r="D15" s="7">
        <v>51401296.857400052</v>
      </c>
      <c r="E15" s="7">
        <v>1237903.6827999998</v>
      </c>
      <c r="F15" s="7">
        <v>2374245.7900000005</v>
      </c>
      <c r="G15" s="7">
        <v>55013446.43999996</v>
      </c>
      <c r="I15" s="19"/>
      <c r="J15" s="19"/>
      <c r="L15" s="19"/>
      <c r="M15" s="19"/>
      <c r="P15" s="3"/>
      <c r="Q15" s="3"/>
      <c r="R15" s="3"/>
      <c r="S15" s="3"/>
      <c r="T15" s="3"/>
      <c r="U15" s="48"/>
      <c r="V15" s="48"/>
      <c r="W15" s="48"/>
    </row>
    <row r="16" spans="1:23" x14ac:dyDescent="0.3">
      <c r="A16" s="15">
        <v>2017</v>
      </c>
      <c r="B16" s="20" t="s">
        <v>206</v>
      </c>
      <c r="C16" s="20">
        <v>2076</v>
      </c>
      <c r="D16" s="20">
        <v>46630097.637000009</v>
      </c>
      <c r="E16" s="20">
        <v>1358226.7535999997</v>
      </c>
      <c r="F16" s="20">
        <v>1986622.4199999997</v>
      </c>
      <c r="G16" s="20">
        <v>49974946.849999927</v>
      </c>
      <c r="I16" s="3"/>
      <c r="J16" s="3"/>
      <c r="L16" s="3"/>
      <c r="M16" s="3"/>
      <c r="N16" s="1"/>
      <c r="P16" s="3"/>
      <c r="Q16" s="3"/>
      <c r="R16" s="3"/>
      <c r="S16" s="3"/>
      <c r="T16" s="3"/>
      <c r="U16" s="48"/>
      <c r="V16" s="48"/>
      <c r="W16" s="48"/>
    </row>
    <row r="17" spans="1:23" x14ac:dyDescent="0.3">
      <c r="A17" s="6">
        <v>2018</v>
      </c>
      <c r="B17" s="7" t="s">
        <v>206</v>
      </c>
      <c r="C17" s="7">
        <v>1783</v>
      </c>
      <c r="D17" s="7">
        <v>40200085.794599995</v>
      </c>
      <c r="E17" s="7">
        <v>1344063.9167999977</v>
      </c>
      <c r="F17" s="7">
        <v>1810990.0100000007</v>
      </c>
      <c r="G17" s="7">
        <v>43355139.699999928</v>
      </c>
      <c r="I17" s="3"/>
      <c r="J17" s="3"/>
      <c r="L17" s="3"/>
      <c r="M17" s="3"/>
      <c r="N17" s="1"/>
      <c r="P17" s="3"/>
      <c r="Q17" s="3"/>
      <c r="R17" s="3"/>
      <c r="S17" s="3"/>
      <c r="T17" s="3"/>
      <c r="U17" s="48"/>
      <c r="V17" s="48"/>
      <c r="W17" s="48"/>
    </row>
    <row r="18" spans="1:23" x14ac:dyDescent="0.3">
      <c r="A18" s="15">
        <v>2019</v>
      </c>
      <c r="B18" s="20" t="s">
        <v>206</v>
      </c>
      <c r="C18" s="20">
        <v>1828</v>
      </c>
      <c r="D18" s="20">
        <v>39977306.523398012</v>
      </c>
      <c r="E18" s="20">
        <v>1637170.4247999995</v>
      </c>
      <c r="F18" s="20">
        <v>1486276.88</v>
      </c>
      <c r="G18" s="20">
        <v>43100753.909999959</v>
      </c>
      <c r="I18" s="3"/>
      <c r="J18" s="3"/>
      <c r="L18" s="3"/>
      <c r="M18" s="3"/>
      <c r="N18" s="1"/>
      <c r="P18" s="3"/>
      <c r="Q18" s="3"/>
      <c r="R18" s="3"/>
      <c r="S18" s="3"/>
      <c r="T18" s="3"/>
      <c r="U18" s="48"/>
      <c r="V18" s="48"/>
      <c r="W18" s="48"/>
    </row>
    <row r="19" spans="1:23" x14ac:dyDescent="0.3">
      <c r="A19" s="6">
        <v>2020</v>
      </c>
      <c r="B19" s="7" t="s">
        <v>206</v>
      </c>
      <c r="C19" s="7">
        <v>1468</v>
      </c>
      <c r="D19" s="7">
        <v>31723886.603398994</v>
      </c>
      <c r="E19" s="7">
        <v>1113674.7683999988</v>
      </c>
      <c r="F19" s="7">
        <v>1335534.110000001</v>
      </c>
      <c r="G19" s="7">
        <v>34173095.570000008</v>
      </c>
      <c r="I19" s="3"/>
      <c r="J19" s="3"/>
      <c r="L19" s="3"/>
      <c r="M19" s="3"/>
      <c r="N19" s="1"/>
      <c r="P19" s="3"/>
      <c r="Q19" s="3"/>
      <c r="R19" s="3"/>
      <c r="S19" s="3"/>
      <c r="T19" s="3"/>
      <c r="U19" s="48"/>
      <c r="V19" s="48"/>
      <c r="W19" s="48"/>
    </row>
    <row r="20" spans="1:23" x14ac:dyDescent="0.3">
      <c r="A20" s="15">
        <v>2021</v>
      </c>
      <c r="B20" s="20" t="s">
        <v>206</v>
      </c>
      <c r="C20" s="20">
        <v>1249</v>
      </c>
      <c r="D20" s="20">
        <v>25706273.263398983</v>
      </c>
      <c r="E20" s="20">
        <v>1246256.9630000009</v>
      </c>
      <c r="F20" s="20">
        <v>1354631.4400000002</v>
      </c>
      <c r="G20" s="20">
        <v>28307161.729999989</v>
      </c>
      <c r="I20" s="3"/>
      <c r="J20" s="3"/>
      <c r="L20" s="3"/>
      <c r="M20" s="3"/>
      <c r="N20" s="1"/>
      <c r="P20" s="3"/>
      <c r="Q20" s="3"/>
      <c r="R20" s="3"/>
      <c r="S20" s="3"/>
      <c r="T20" s="3"/>
      <c r="U20" s="48"/>
      <c r="V20" s="48"/>
      <c r="W20" s="48"/>
    </row>
    <row r="21" spans="1:23" x14ac:dyDescent="0.3">
      <c r="A21" s="6">
        <v>2022</v>
      </c>
      <c r="B21" s="7" t="s">
        <v>206</v>
      </c>
      <c r="C21" s="7">
        <v>1035</v>
      </c>
      <c r="D21" s="7">
        <v>16023588.545999996</v>
      </c>
      <c r="E21" s="7">
        <v>809350.72199999972</v>
      </c>
      <c r="F21" s="7">
        <v>1241994.889999998</v>
      </c>
      <c r="G21" s="7">
        <v>18074934.169999998</v>
      </c>
      <c r="I21" s="3"/>
      <c r="J21" s="3"/>
      <c r="L21" s="3"/>
      <c r="M21" s="3"/>
      <c r="N21" s="1"/>
      <c r="P21" s="3"/>
      <c r="Q21" s="3"/>
      <c r="R21" s="3"/>
      <c r="S21" s="3"/>
      <c r="T21" s="3"/>
      <c r="U21" s="48"/>
      <c r="V21" s="48"/>
      <c r="W21" s="48"/>
    </row>
    <row r="22" spans="1:23" x14ac:dyDescent="0.3">
      <c r="A22" s="15">
        <v>2023</v>
      </c>
      <c r="B22" s="85" t="s">
        <v>206</v>
      </c>
      <c r="C22" s="85">
        <v>1452</v>
      </c>
      <c r="D22" s="85">
        <v>24018049.735199988</v>
      </c>
      <c r="E22" s="85">
        <v>941785.86719999905</v>
      </c>
      <c r="F22" s="85">
        <v>2067651.6799999969</v>
      </c>
      <c r="G22" s="85">
        <v>27027487.18999999</v>
      </c>
      <c r="I22" s="3"/>
      <c r="J22" s="3"/>
      <c r="L22" s="3"/>
      <c r="M22" s="3"/>
      <c r="N22" s="1"/>
      <c r="P22" s="3"/>
      <c r="Q22" s="3"/>
      <c r="R22" s="3"/>
      <c r="S22" s="3"/>
      <c r="T22" s="3"/>
      <c r="U22" s="48"/>
      <c r="V22" s="48"/>
      <c r="W22" s="48"/>
    </row>
    <row r="23" spans="1:23" ht="15" customHeight="1" x14ac:dyDescent="0.3">
      <c r="A23" s="8"/>
      <c r="B23" s="8"/>
      <c r="C23" s="34"/>
      <c r="D23" s="34"/>
      <c r="E23" s="34"/>
      <c r="F23" s="34"/>
      <c r="G23" s="34"/>
    </row>
    <row r="24" spans="1:23" x14ac:dyDescent="0.3">
      <c r="A24" s="15">
        <v>2015</v>
      </c>
      <c r="B24" s="20" t="s">
        <v>115</v>
      </c>
      <c r="C24" s="20">
        <v>3498</v>
      </c>
      <c r="D24" s="20">
        <v>76127671.956800088</v>
      </c>
      <c r="E24" s="20">
        <v>50750552.241999857</v>
      </c>
      <c r="F24" s="20">
        <v>2804694.929999995</v>
      </c>
      <c r="G24" s="20">
        <v>129682919.28000015</v>
      </c>
      <c r="I24" s="19"/>
      <c r="J24" s="19"/>
      <c r="L24" s="19"/>
      <c r="M24" s="19"/>
      <c r="P24" s="3"/>
      <c r="Q24" s="3"/>
      <c r="R24" s="3"/>
      <c r="S24" s="3"/>
      <c r="T24" s="3"/>
      <c r="U24" s="48"/>
      <c r="V24" s="48"/>
      <c r="W24" s="48"/>
    </row>
    <row r="25" spans="1:23" x14ac:dyDescent="0.3">
      <c r="A25" s="6">
        <v>2016</v>
      </c>
      <c r="B25" s="7" t="s">
        <v>115</v>
      </c>
      <c r="C25" s="7">
        <v>3368</v>
      </c>
      <c r="D25" s="7">
        <v>80639408.743800029</v>
      </c>
      <c r="E25" s="7">
        <v>50840540.373199992</v>
      </c>
      <c r="F25" s="7">
        <v>3395325.4199999962</v>
      </c>
      <c r="G25" s="7">
        <v>134875274.24000004</v>
      </c>
      <c r="I25" s="3"/>
      <c r="J25" s="3"/>
      <c r="K25" s="1"/>
      <c r="L25" s="3"/>
      <c r="M25" s="3"/>
      <c r="N25" s="1"/>
      <c r="P25" s="3"/>
      <c r="Q25" s="3"/>
      <c r="R25" s="3"/>
      <c r="S25" s="3"/>
      <c r="T25" s="3"/>
      <c r="U25" s="48"/>
      <c r="V25" s="48"/>
      <c r="W25" s="48"/>
    </row>
    <row r="26" spans="1:23" x14ac:dyDescent="0.3">
      <c r="A26" s="15">
        <v>2017</v>
      </c>
      <c r="B26" s="20" t="s">
        <v>115</v>
      </c>
      <c r="C26" s="20">
        <v>3588</v>
      </c>
      <c r="D26" s="20">
        <v>89086114.17580007</v>
      </c>
      <c r="E26" s="20">
        <v>53769967.495600022</v>
      </c>
      <c r="F26" s="20">
        <v>3447954.2099999902</v>
      </c>
      <c r="G26" s="20">
        <v>146304036.18000022</v>
      </c>
      <c r="I26" s="3"/>
      <c r="J26" s="3"/>
      <c r="K26" s="1"/>
      <c r="L26" s="3"/>
      <c r="M26" s="3"/>
      <c r="N26" s="1"/>
      <c r="P26" s="3"/>
      <c r="Q26" s="3"/>
      <c r="R26" s="3"/>
      <c r="S26" s="3"/>
      <c r="T26" s="3"/>
      <c r="U26" s="48"/>
      <c r="V26" s="48"/>
      <c r="W26" s="48"/>
    </row>
    <row r="27" spans="1:23" x14ac:dyDescent="0.3">
      <c r="A27" s="6">
        <v>2018</v>
      </c>
      <c r="B27" s="7" t="s">
        <v>115</v>
      </c>
      <c r="C27" s="7">
        <v>3557</v>
      </c>
      <c r="D27" s="7">
        <v>88277135.332000002</v>
      </c>
      <c r="E27" s="7">
        <v>55384067.42120003</v>
      </c>
      <c r="F27" s="7">
        <v>3021018.8799999966</v>
      </c>
      <c r="G27" s="7">
        <v>146682222.3399995</v>
      </c>
      <c r="I27" s="3"/>
      <c r="J27" s="3"/>
      <c r="L27" s="3"/>
      <c r="M27" s="3"/>
      <c r="N27" s="1"/>
      <c r="P27" s="3"/>
      <c r="Q27" s="3"/>
      <c r="R27" s="3"/>
      <c r="S27" s="3"/>
      <c r="T27" s="3"/>
      <c r="U27" s="48"/>
      <c r="V27" s="48"/>
      <c r="W27" s="48"/>
    </row>
    <row r="28" spans="1:23" x14ac:dyDescent="0.3">
      <c r="A28" s="15">
        <v>2019</v>
      </c>
      <c r="B28" s="20" t="s">
        <v>115</v>
      </c>
      <c r="C28" s="20">
        <v>3267</v>
      </c>
      <c r="D28" s="20">
        <v>81108556.480597958</v>
      </c>
      <c r="E28" s="20">
        <v>53756650.192799978</v>
      </c>
      <c r="F28" s="20">
        <v>2465631.2699999949</v>
      </c>
      <c r="G28" s="20">
        <v>137330837.67999992</v>
      </c>
      <c r="I28" s="3"/>
      <c r="J28" s="3"/>
      <c r="K28" s="1"/>
      <c r="L28" s="3"/>
      <c r="M28" s="3"/>
      <c r="N28" s="1"/>
      <c r="P28" s="3"/>
      <c r="Q28" s="3"/>
      <c r="R28" s="3"/>
      <c r="S28" s="3"/>
      <c r="T28" s="3"/>
      <c r="U28" s="48"/>
      <c r="V28" s="48"/>
      <c r="W28" s="48"/>
    </row>
    <row r="29" spans="1:23" x14ac:dyDescent="0.3">
      <c r="A29" s="6">
        <v>2020</v>
      </c>
      <c r="B29" s="7" t="s">
        <v>115</v>
      </c>
      <c r="C29" s="7">
        <v>2716</v>
      </c>
      <c r="D29" s="7">
        <v>68004516.864399895</v>
      </c>
      <c r="E29" s="7">
        <v>44739182.495800011</v>
      </c>
      <c r="F29" s="7">
        <v>1750456.0580000014</v>
      </c>
      <c r="G29" s="7">
        <v>114494155.43000023</v>
      </c>
      <c r="I29" s="3"/>
      <c r="J29" s="3"/>
      <c r="L29" s="3"/>
      <c r="M29" s="3"/>
      <c r="N29" s="1"/>
      <c r="P29" s="3"/>
      <c r="Q29" s="3"/>
      <c r="R29" s="3"/>
      <c r="S29" s="3"/>
      <c r="T29" s="3"/>
      <c r="U29" s="48"/>
      <c r="V29" s="48"/>
      <c r="W29" s="48"/>
    </row>
    <row r="30" spans="1:23" x14ac:dyDescent="0.3">
      <c r="A30" s="15">
        <v>2021</v>
      </c>
      <c r="B30" s="20" t="s">
        <v>115</v>
      </c>
      <c r="C30" s="20">
        <v>2414</v>
      </c>
      <c r="D30" s="20">
        <v>58898187.942599021</v>
      </c>
      <c r="E30" s="20">
        <v>39079338.365399994</v>
      </c>
      <c r="F30" s="20">
        <v>1438811.6380000019</v>
      </c>
      <c r="G30" s="20">
        <v>99416338.240000054</v>
      </c>
      <c r="I30" s="3"/>
      <c r="J30" s="3"/>
      <c r="L30" s="3"/>
      <c r="M30" s="3"/>
      <c r="N30" s="1"/>
      <c r="P30" s="3"/>
      <c r="Q30" s="3"/>
      <c r="R30" s="3"/>
      <c r="S30" s="3"/>
      <c r="T30" s="3"/>
      <c r="U30" s="48"/>
      <c r="V30" s="48"/>
      <c r="W30" s="48"/>
    </row>
    <row r="31" spans="1:23" x14ac:dyDescent="0.3">
      <c r="A31" s="6">
        <v>2022</v>
      </c>
      <c r="B31" s="7" t="s">
        <v>115</v>
      </c>
      <c r="C31" s="7">
        <v>2009</v>
      </c>
      <c r="D31" s="7">
        <v>45270121.146000028</v>
      </c>
      <c r="E31" s="7">
        <v>35889066.82159996</v>
      </c>
      <c r="F31" s="7">
        <v>1505802.5910000005</v>
      </c>
      <c r="G31" s="7">
        <v>82664990.450000003</v>
      </c>
      <c r="I31" s="3"/>
      <c r="J31" s="3"/>
      <c r="K31" s="1"/>
      <c r="L31" s="3"/>
      <c r="M31" s="3"/>
      <c r="N31" s="1"/>
      <c r="P31" s="3"/>
      <c r="Q31" s="3"/>
      <c r="R31" s="3"/>
      <c r="S31" s="3"/>
      <c r="T31" s="3"/>
      <c r="U31" s="48"/>
      <c r="V31" s="48"/>
      <c r="W31" s="48"/>
    </row>
    <row r="32" spans="1:23" x14ac:dyDescent="0.3">
      <c r="A32" s="15">
        <v>2021</v>
      </c>
      <c r="B32" s="85" t="s">
        <v>115</v>
      </c>
      <c r="C32" s="85">
        <v>2437</v>
      </c>
      <c r="D32" s="85">
        <v>49552792.888800092</v>
      </c>
      <c r="E32" s="85">
        <v>44103104.888599947</v>
      </c>
      <c r="F32" s="85">
        <v>2048227.6589999942</v>
      </c>
      <c r="G32" s="85">
        <v>95704125.585000098</v>
      </c>
    </row>
    <row r="59" spans="3:7" x14ac:dyDescent="0.3">
      <c r="C59" s="1"/>
      <c r="D59" s="1"/>
      <c r="E59" s="1"/>
      <c r="F59" s="1"/>
      <c r="G59" s="1"/>
    </row>
    <row r="60" spans="3:7" x14ac:dyDescent="0.3">
      <c r="C60" s="1"/>
      <c r="D60" s="1"/>
      <c r="E60" s="1"/>
      <c r="F60" s="1"/>
      <c r="G60" s="1"/>
    </row>
    <row r="61" spans="3:7" x14ac:dyDescent="0.3">
      <c r="C61" s="1"/>
      <c r="D61" s="1"/>
      <c r="E61" s="1"/>
      <c r="F61" s="1"/>
      <c r="G61" s="1"/>
    </row>
    <row r="62" spans="3:7" x14ac:dyDescent="0.3">
      <c r="C62" s="1"/>
      <c r="D62" s="1"/>
      <c r="E62" s="1"/>
      <c r="F62" s="1"/>
      <c r="G62" s="1"/>
    </row>
    <row r="63" spans="3:7" x14ac:dyDescent="0.3">
      <c r="C63" s="1"/>
      <c r="D63" s="1"/>
      <c r="E63" s="1"/>
      <c r="F63" s="1"/>
      <c r="G63" s="1"/>
    </row>
    <row r="64" spans="3:7" x14ac:dyDescent="0.3">
      <c r="C64" s="1"/>
      <c r="D64" s="1"/>
      <c r="E64" s="1"/>
      <c r="F64" s="1"/>
      <c r="G64" s="1"/>
    </row>
    <row r="65" spans="3:7" x14ac:dyDescent="0.3">
      <c r="C65" s="1"/>
      <c r="D65" s="1"/>
      <c r="E65" s="1"/>
      <c r="F65" s="1"/>
      <c r="G65" s="1"/>
    </row>
    <row r="67" spans="3:7" x14ac:dyDescent="0.3">
      <c r="C67" s="1"/>
      <c r="D67" s="1"/>
      <c r="E67" s="1"/>
      <c r="F67" s="1"/>
      <c r="G67" s="1"/>
    </row>
    <row r="68" spans="3:7" x14ac:dyDescent="0.3">
      <c r="C68" s="1"/>
      <c r="D68" s="1"/>
      <c r="E68" s="1"/>
      <c r="F68" s="1"/>
      <c r="G68" s="1"/>
    </row>
    <row r="69" spans="3:7" x14ac:dyDescent="0.3">
      <c r="C69" s="1"/>
      <c r="D69" s="1"/>
      <c r="E69" s="1"/>
      <c r="F69" s="1"/>
      <c r="G69" s="1"/>
    </row>
    <row r="70" spans="3:7" x14ac:dyDescent="0.3">
      <c r="C70" s="1"/>
      <c r="D70" s="1"/>
      <c r="E70" s="1"/>
      <c r="F70" s="1"/>
      <c r="G70" s="1"/>
    </row>
    <row r="71" spans="3:7" x14ac:dyDescent="0.3">
      <c r="C71" s="1"/>
      <c r="D71" s="1"/>
      <c r="E71" s="1"/>
      <c r="F71" s="1"/>
      <c r="G71" s="1"/>
    </row>
    <row r="72" spans="3:7" x14ac:dyDescent="0.3">
      <c r="C72" s="1"/>
      <c r="D72" s="1"/>
      <c r="E72" s="1"/>
      <c r="F72" s="1"/>
      <c r="G72" s="1"/>
    </row>
    <row r="73" spans="3:7" x14ac:dyDescent="0.3">
      <c r="C73" s="1"/>
      <c r="D73" s="1"/>
      <c r="E73" s="1"/>
      <c r="F73" s="1"/>
      <c r="G73" s="1"/>
    </row>
    <row r="75" spans="3:7" x14ac:dyDescent="0.3">
      <c r="C75" s="1"/>
      <c r="D75" s="1"/>
      <c r="E75" s="1"/>
      <c r="F75" s="1"/>
      <c r="G75" s="1"/>
    </row>
    <row r="76" spans="3:7" x14ac:dyDescent="0.3">
      <c r="C76" s="1"/>
      <c r="D76" s="1"/>
      <c r="E76" s="1"/>
      <c r="F76" s="1"/>
      <c r="G76" s="1"/>
    </row>
    <row r="77" spans="3:7" x14ac:dyDescent="0.3">
      <c r="C77" s="1"/>
      <c r="D77" s="1"/>
      <c r="E77" s="1"/>
      <c r="F77" s="1"/>
      <c r="G77" s="1"/>
    </row>
    <row r="78" spans="3:7" x14ac:dyDescent="0.3">
      <c r="C78" s="1"/>
      <c r="D78" s="1"/>
      <c r="E78" s="1"/>
      <c r="F78" s="1"/>
      <c r="G78" s="1"/>
    </row>
    <row r="79" spans="3:7" x14ac:dyDescent="0.3">
      <c r="C79" s="1"/>
      <c r="D79" s="1"/>
      <c r="E79" s="1"/>
      <c r="F79" s="1"/>
      <c r="G79" s="1"/>
    </row>
    <row r="80" spans="3:7" x14ac:dyDescent="0.3">
      <c r="C80" s="1"/>
      <c r="D80" s="1"/>
      <c r="E80" s="1"/>
      <c r="F80" s="1"/>
      <c r="G80" s="1"/>
    </row>
    <row r="81" spans="3:7" x14ac:dyDescent="0.3">
      <c r="C81" s="1"/>
      <c r="D81" s="1"/>
      <c r="E81" s="1"/>
      <c r="F81" s="1"/>
      <c r="G81" s="1"/>
    </row>
  </sheetData>
  <mergeCells count="1"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I78"/>
  <sheetViews>
    <sheetView workbookViewId="0"/>
  </sheetViews>
  <sheetFormatPr defaultRowHeight="14" x14ac:dyDescent="0.3"/>
  <cols>
    <col min="1" max="7" width="19.765625" customWidth="1"/>
    <col min="9" max="9" width="9.765625" bestFit="1" customWidth="1"/>
  </cols>
  <sheetData>
    <row r="2" spans="1:9" ht="25" customHeight="1" x14ac:dyDescent="0.3">
      <c r="A2" s="144" t="s">
        <v>231</v>
      </c>
      <c r="B2" s="144"/>
      <c r="C2" s="144"/>
      <c r="D2" s="144"/>
      <c r="E2" s="144"/>
      <c r="F2" s="144"/>
      <c r="G2" s="144"/>
    </row>
    <row r="3" spans="1:9" ht="15" customHeight="1" x14ac:dyDescent="0.3">
      <c r="A3" s="18" t="s">
        <v>131</v>
      </c>
      <c r="B3" s="18" t="s">
        <v>118</v>
      </c>
      <c r="C3" s="18" t="s">
        <v>132</v>
      </c>
      <c r="D3" s="18" t="s">
        <v>133</v>
      </c>
      <c r="E3" s="18" t="s">
        <v>134</v>
      </c>
      <c r="F3" s="18" t="s">
        <v>135</v>
      </c>
      <c r="G3" s="18" t="s">
        <v>136</v>
      </c>
    </row>
    <row r="4" spans="1:9" x14ac:dyDescent="0.3">
      <c r="A4" s="15">
        <v>2015</v>
      </c>
      <c r="B4" s="20" t="s">
        <v>114</v>
      </c>
      <c r="C4" s="20">
        <v>5993</v>
      </c>
      <c r="D4" s="20">
        <v>78835274.801000029</v>
      </c>
      <c r="E4" s="20">
        <v>6823960.1723999977</v>
      </c>
      <c r="F4" s="20">
        <v>2588500.3100000024</v>
      </c>
      <c r="G4" s="20">
        <v>88247735.289999872</v>
      </c>
      <c r="I4" s="3"/>
    </row>
    <row r="5" spans="1:9" x14ac:dyDescent="0.3">
      <c r="A5" s="6">
        <v>2016</v>
      </c>
      <c r="B5" s="7" t="s">
        <v>114</v>
      </c>
      <c r="C5" s="7">
        <v>5966</v>
      </c>
      <c r="D5" s="7">
        <v>83970133.612000197</v>
      </c>
      <c r="E5" s="7">
        <v>7421261.4999999888</v>
      </c>
      <c r="F5" s="7">
        <v>3028778.1399999973</v>
      </c>
      <c r="G5" s="7">
        <v>94420173.38000004</v>
      </c>
      <c r="I5" s="3"/>
    </row>
    <row r="6" spans="1:9" x14ac:dyDescent="0.3">
      <c r="A6" s="15">
        <v>2017</v>
      </c>
      <c r="B6" s="20" t="s">
        <v>114</v>
      </c>
      <c r="C6" s="20">
        <v>5454</v>
      </c>
      <c r="D6" s="20">
        <v>82925120.570200115</v>
      </c>
      <c r="E6" s="20">
        <v>8181963.4490000047</v>
      </c>
      <c r="F6" s="20">
        <v>3649169.4699999979</v>
      </c>
      <c r="G6" s="20">
        <v>94756253.610000089</v>
      </c>
      <c r="I6" s="3"/>
    </row>
    <row r="7" spans="1:9" x14ac:dyDescent="0.3">
      <c r="A7" s="6">
        <v>2018</v>
      </c>
      <c r="B7" s="7" t="s">
        <v>114</v>
      </c>
      <c r="C7" s="7">
        <v>5449</v>
      </c>
      <c r="D7" s="7">
        <v>81527616.758599967</v>
      </c>
      <c r="E7" s="7">
        <v>8684847.4121999927</v>
      </c>
      <c r="F7" s="7">
        <v>3496663.2599999951</v>
      </c>
      <c r="G7" s="7">
        <v>93709127.22999993</v>
      </c>
      <c r="I7" s="3"/>
    </row>
    <row r="8" spans="1:9" x14ac:dyDescent="0.3">
      <c r="A8" s="15">
        <v>2019</v>
      </c>
      <c r="B8" s="20" t="s">
        <v>114</v>
      </c>
      <c r="C8" s="20">
        <v>5874</v>
      </c>
      <c r="D8" s="20">
        <v>88317139.188796073</v>
      </c>
      <c r="E8" s="20">
        <v>11928445.115199983</v>
      </c>
      <c r="F8" s="20">
        <v>4067155.1899999916</v>
      </c>
      <c r="G8" s="20">
        <v>104312739.67999993</v>
      </c>
      <c r="I8" s="3"/>
    </row>
    <row r="9" spans="1:9" x14ac:dyDescent="0.3">
      <c r="A9" s="6">
        <v>2020</v>
      </c>
      <c r="B9" s="7" t="s">
        <v>114</v>
      </c>
      <c r="C9" s="7">
        <v>5018</v>
      </c>
      <c r="D9" s="7">
        <v>78238590.506200105</v>
      </c>
      <c r="E9" s="7">
        <v>11565042.203599999</v>
      </c>
      <c r="F9" s="7">
        <v>3576783.9779999959</v>
      </c>
      <c r="G9" s="7">
        <v>93380416.99000001</v>
      </c>
      <c r="I9" s="3"/>
    </row>
    <row r="10" spans="1:9" x14ac:dyDescent="0.3">
      <c r="A10" s="15">
        <v>2021</v>
      </c>
      <c r="B10" s="20" t="s">
        <v>114</v>
      </c>
      <c r="C10" s="20">
        <v>4092</v>
      </c>
      <c r="D10" s="20">
        <v>59944182.617399059</v>
      </c>
      <c r="E10" s="20">
        <v>9909245.6870000064</v>
      </c>
      <c r="F10" s="20">
        <v>2882637.2629999989</v>
      </c>
      <c r="G10" s="20">
        <v>72736065.740000069</v>
      </c>
      <c r="I10" s="3"/>
    </row>
    <row r="11" spans="1:9" x14ac:dyDescent="0.3">
      <c r="A11" s="6">
        <v>2022</v>
      </c>
      <c r="B11" s="7" t="s">
        <v>114</v>
      </c>
      <c r="C11" s="7">
        <v>3326</v>
      </c>
      <c r="D11" s="7">
        <v>34465493.240000017</v>
      </c>
      <c r="E11" s="7">
        <v>7360219.9232000029</v>
      </c>
      <c r="F11" s="7">
        <v>1702349.6260000006</v>
      </c>
      <c r="G11" s="7">
        <v>43528063.780000016</v>
      </c>
      <c r="I11" s="3"/>
    </row>
    <row r="12" spans="1:9" x14ac:dyDescent="0.3">
      <c r="A12" s="15">
        <v>2023</v>
      </c>
      <c r="B12" s="85" t="s">
        <v>114</v>
      </c>
      <c r="C12" s="85">
        <v>3862</v>
      </c>
      <c r="D12" s="85">
        <v>40646639.844600059</v>
      </c>
      <c r="E12" s="85">
        <v>8462257.4085999969</v>
      </c>
      <c r="F12" s="85">
        <v>2753125.195000005</v>
      </c>
      <c r="G12" s="85">
        <v>51862024.310000092</v>
      </c>
      <c r="I12" s="3"/>
    </row>
    <row r="13" spans="1:9" x14ac:dyDescent="0.3">
      <c r="A13" s="6"/>
      <c r="B13" s="7"/>
      <c r="C13" s="7"/>
      <c r="D13" s="7"/>
      <c r="E13" s="7"/>
      <c r="F13" s="7"/>
      <c r="G13" s="7"/>
      <c r="I13" s="3"/>
    </row>
    <row r="14" spans="1:9" x14ac:dyDescent="0.3">
      <c r="A14" s="15">
        <v>2015</v>
      </c>
      <c r="B14" s="20" t="s">
        <v>206</v>
      </c>
      <c r="C14" s="20">
        <v>2338</v>
      </c>
      <c r="D14" s="20">
        <v>51601017.577399984</v>
      </c>
      <c r="E14" s="20">
        <v>1105852.7411999998</v>
      </c>
      <c r="F14" s="20">
        <v>2409127.6899999981</v>
      </c>
      <c r="G14" s="20">
        <v>55115998.079999968</v>
      </c>
      <c r="I14" s="3"/>
    </row>
    <row r="15" spans="1:9" x14ac:dyDescent="0.3">
      <c r="A15" s="6">
        <v>2016</v>
      </c>
      <c r="B15" s="7" t="s">
        <v>206</v>
      </c>
      <c r="C15" s="7">
        <v>2348</v>
      </c>
      <c r="D15" s="7">
        <v>54046930.157400072</v>
      </c>
      <c r="E15" s="7">
        <v>1256642.4227999998</v>
      </c>
      <c r="F15" s="7">
        <v>2369023.8199999989</v>
      </c>
      <c r="G15" s="7">
        <v>57672596.489999935</v>
      </c>
      <c r="I15" s="3"/>
    </row>
    <row r="16" spans="1:9" x14ac:dyDescent="0.3">
      <c r="A16" s="15">
        <v>2017</v>
      </c>
      <c r="B16" s="20" t="s">
        <v>206</v>
      </c>
      <c r="C16" s="20">
        <v>2099</v>
      </c>
      <c r="D16" s="20">
        <v>50443262.827000014</v>
      </c>
      <c r="E16" s="20">
        <v>1599017.5456000005</v>
      </c>
      <c r="F16" s="20">
        <v>2080868.6500000001</v>
      </c>
      <c r="G16" s="20">
        <v>54123148.959999919</v>
      </c>
      <c r="I16" s="3"/>
    </row>
    <row r="17" spans="1:9" x14ac:dyDescent="0.3">
      <c r="A17" s="6">
        <v>2018</v>
      </c>
      <c r="B17" s="7" t="s">
        <v>206</v>
      </c>
      <c r="C17" s="7">
        <v>1793</v>
      </c>
      <c r="D17" s="7">
        <v>41428430.574599996</v>
      </c>
      <c r="E17" s="7">
        <v>1475247.3567999972</v>
      </c>
      <c r="F17" s="7">
        <v>1849832.4600000007</v>
      </c>
      <c r="G17" s="7">
        <v>44753510.359999947</v>
      </c>
      <c r="I17" s="3"/>
    </row>
    <row r="18" spans="1:9" x14ac:dyDescent="0.3">
      <c r="A18" s="15">
        <v>2019</v>
      </c>
      <c r="B18" s="20" t="s">
        <v>206</v>
      </c>
      <c r="C18" s="20">
        <v>1851</v>
      </c>
      <c r="D18" s="20">
        <v>43062531.013398021</v>
      </c>
      <c r="E18" s="20">
        <v>1740018.7348</v>
      </c>
      <c r="F18" s="20">
        <v>1666718.5300000005</v>
      </c>
      <c r="G18" s="20">
        <v>46469268.38000001</v>
      </c>
      <c r="I18" s="3"/>
    </row>
    <row r="19" spans="1:9" x14ac:dyDescent="0.3">
      <c r="A19" s="6">
        <v>2020</v>
      </c>
      <c r="B19" s="7" t="s">
        <v>206</v>
      </c>
      <c r="C19" s="7">
        <v>1486</v>
      </c>
      <c r="D19" s="7">
        <v>34364317.123399004</v>
      </c>
      <c r="E19" s="7">
        <v>1170690.2983999993</v>
      </c>
      <c r="F19" s="7">
        <v>1439898.6399999997</v>
      </c>
      <c r="G19" s="7">
        <v>36974906.140000015</v>
      </c>
      <c r="I19" s="3"/>
    </row>
    <row r="20" spans="1:9" x14ac:dyDescent="0.3">
      <c r="A20" s="15">
        <v>2021</v>
      </c>
      <c r="B20" s="20" t="s">
        <v>206</v>
      </c>
      <c r="C20" s="20">
        <v>1259</v>
      </c>
      <c r="D20" s="20">
        <v>27157773.873398975</v>
      </c>
      <c r="E20" s="20">
        <v>1303323.2640000007</v>
      </c>
      <c r="F20" s="20">
        <v>1417835.68</v>
      </c>
      <c r="G20" s="20">
        <v>29878932.829999976</v>
      </c>
      <c r="I20" s="19"/>
    </row>
    <row r="21" spans="1:9" x14ac:dyDescent="0.3">
      <c r="A21" s="6">
        <v>2022</v>
      </c>
      <c r="B21" s="7" t="s">
        <v>206</v>
      </c>
      <c r="C21" s="7">
        <v>1041</v>
      </c>
      <c r="D21" s="7">
        <v>17092432.386</v>
      </c>
      <c r="E21" s="7">
        <v>810470.72199999972</v>
      </c>
      <c r="F21" s="7">
        <v>1334491.4499999976</v>
      </c>
      <c r="G21" s="7">
        <v>19237394.559999987</v>
      </c>
      <c r="I21" s="3"/>
    </row>
    <row r="22" spans="1:9" x14ac:dyDescent="0.3">
      <c r="A22" s="15">
        <v>2023</v>
      </c>
      <c r="B22" s="85" t="s">
        <v>206</v>
      </c>
      <c r="C22" s="85">
        <v>1469</v>
      </c>
      <c r="D22" s="85">
        <v>26364220.455199987</v>
      </c>
      <c r="E22" s="85">
        <v>949304.61719999905</v>
      </c>
      <c r="F22" s="85">
        <v>2309824.7899999986</v>
      </c>
      <c r="G22" s="85">
        <v>29623349.799999956</v>
      </c>
      <c r="I22" s="3"/>
    </row>
    <row r="23" spans="1:9" x14ac:dyDescent="0.3">
      <c r="A23" s="6"/>
      <c r="B23" s="7"/>
      <c r="C23" s="7"/>
      <c r="D23" s="7"/>
      <c r="E23" s="7"/>
      <c r="F23" s="7"/>
      <c r="G23" s="7"/>
      <c r="I23" s="3"/>
    </row>
    <row r="24" spans="1:9" x14ac:dyDescent="0.3">
      <c r="A24" s="15">
        <v>2015</v>
      </c>
      <c r="B24" s="20" t="s">
        <v>115</v>
      </c>
      <c r="C24" s="20">
        <v>4086</v>
      </c>
      <c r="D24" s="20">
        <v>173076639.29579985</v>
      </c>
      <c r="E24" s="20">
        <v>90266539.23800014</v>
      </c>
      <c r="F24" s="20">
        <v>7023794.409999989</v>
      </c>
      <c r="G24" s="20">
        <v>270366973.91999984</v>
      </c>
      <c r="I24" s="3"/>
    </row>
    <row r="25" spans="1:9" x14ac:dyDescent="0.3">
      <c r="A25" s="6">
        <v>2016</v>
      </c>
      <c r="B25" s="7" t="s">
        <v>115</v>
      </c>
      <c r="C25" s="7">
        <v>3958</v>
      </c>
      <c r="D25" s="7">
        <v>168918527.6353997</v>
      </c>
      <c r="E25" s="7">
        <v>88934815.820199996</v>
      </c>
      <c r="F25" s="7">
        <v>6745967.4699999858</v>
      </c>
      <c r="G25" s="7">
        <v>264599310.87999925</v>
      </c>
      <c r="I25" s="3"/>
    </row>
    <row r="26" spans="1:9" x14ac:dyDescent="0.3">
      <c r="A26" s="15">
        <v>2017</v>
      </c>
      <c r="B26" s="20" t="s">
        <v>115</v>
      </c>
      <c r="C26" s="20">
        <v>4189</v>
      </c>
      <c r="D26" s="20">
        <v>207598904.73399988</v>
      </c>
      <c r="E26" s="20">
        <v>99804777.347600177</v>
      </c>
      <c r="F26" s="20">
        <v>7322784.0400000121</v>
      </c>
      <c r="G26" s="20">
        <v>314726466.81999958</v>
      </c>
      <c r="I26" s="3"/>
    </row>
    <row r="27" spans="1:9" x14ac:dyDescent="0.3">
      <c r="A27" s="6">
        <v>2018</v>
      </c>
      <c r="B27" s="7" t="s">
        <v>115</v>
      </c>
      <c r="C27" s="7">
        <v>4164</v>
      </c>
      <c r="D27" s="7">
        <v>185241465.44059998</v>
      </c>
      <c r="E27" s="7">
        <v>96407965.582200095</v>
      </c>
      <c r="F27" s="7">
        <v>7608941.5399999907</v>
      </c>
      <c r="G27" s="7">
        <v>289258374.38000017</v>
      </c>
      <c r="I27" s="3"/>
    </row>
    <row r="28" spans="1:9" x14ac:dyDescent="0.3">
      <c r="A28" s="15">
        <v>2019</v>
      </c>
      <c r="B28" s="20" t="s">
        <v>115</v>
      </c>
      <c r="C28" s="20">
        <v>3954</v>
      </c>
      <c r="D28" s="20">
        <v>191124504.84939712</v>
      </c>
      <c r="E28" s="20">
        <v>99856697.611800253</v>
      </c>
      <c r="F28" s="20">
        <v>1903605.8799999959</v>
      </c>
      <c r="G28" s="20">
        <v>292884809.54000008</v>
      </c>
      <c r="I28" s="3"/>
    </row>
    <row r="29" spans="1:9" x14ac:dyDescent="0.3">
      <c r="A29" s="6">
        <v>2020</v>
      </c>
      <c r="B29" s="7" t="s">
        <v>115</v>
      </c>
      <c r="C29" s="7">
        <v>3274</v>
      </c>
      <c r="D29" s="7">
        <v>156975627.36239997</v>
      </c>
      <c r="E29" s="7">
        <v>82844975.351800218</v>
      </c>
      <c r="F29" s="7">
        <v>4994682.5179999871</v>
      </c>
      <c r="G29" s="7">
        <v>244815286.31000012</v>
      </c>
      <c r="I29" s="19"/>
    </row>
    <row r="30" spans="1:9" x14ac:dyDescent="0.3">
      <c r="A30" s="15">
        <v>2021</v>
      </c>
      <c r="B30" s="20" t="s">
        <v>115</v>
      </c>
      <c r="C30" s="20">
        <v>2915</v>
      </c>
      <c r="D30" s="20">
        <v>169662986.96559909</v>
      </c>
      <c r="E30" s="20">
        <v>79648258.227000251</v>
      </c>
      <c r="F30" s="20">
        <v>4656040.5729999794</v>
      </c>
      <c r="G30" s="20">
        <v>253967286.2699998</v>
      </c>
    </row>
    <row r="31" spans="1:9" x14ac:dyDescent="0.3">
      <c r="A31" s="6">
        <v>2022</v>
      </c>
      <c r="B31" s="7" t="s">
        <v>115</v>
      </c>
      <c r="C31" s="7">
        <v>2433</v>
      </c>
      <c r="D31" s="7">
        <v>124082264.88480003</v>
      </c>
      <c r="E31" s="7">
        <v>69291145.524599895</v>
      </c>
      <c r="F31" s="7">
        <v>4655985.300999986</v>
      </c>
      <c r="G31" s="7">
        <v>198029396.32000056</v>
      </c>
    </row>
    <row r="32" spans="1:9" x14ac:dyDescent="0.3">
      <c r="A32" s="15">
        <v>2023</v>
      </c>
      <c r="B32" s="85" t="s">
        <v>115</v>
      </c>
      <c r="C32" s="85">
        <v>2921</v>
      </c>
      <c r="D32" s="85">
        <v>147747107.35599989</v>
      </c>
      <c r="E32" s="85">
        <v>87722231.765600279</v>
      </c>
      <c r="F32" s="85">
        <v>6023730.7989999969</v>
      </c>
      <c r="G32" s="85">
        <v>241493071.03500009</v>
      </c>
    </row>
    <row r="56" spans="3:7" x14ac:dyDescent="0.3">
      <c r="C56" s="1"/>
      <c r="D56" s="1"/>
      <c r="E56" s="1"/>
      <c r="F56" s="1"/>
      <c r="G56" s="1"/>
    </row>
    <row r="57" spans="3:7" x14ac:dyDescent="0.3">
      <c r="C57" s="1"/>
      <c r="D57" s="1"/>
      <c r="E57" s="1"/>
      <c r="F57" s="1"/>
      <c r="G57" s="1"/>
    </row>
    <row r="58" spans="3:7" x14ac:dyDescent="0.3">
      <c r="C58" s="1"/>
      <c r="D58" s="1"/>
      <c r="E58" s="1"/>
      <c r="F58" s="1"/>
      <c r="G58" s="1"/>
    </row>
    <row r="59" spans="3:7" x14ac:dyDescent="0.3">
      <c r="C59" s="1"/>
      <c r="D59" s="1"/>
      <c r="E59" s="1"/>
      <c r="F59" s="1"/>
      <c r="G59" s="1"/>
    </row>
    <row r="60" spans="3:7" x14ac:dyDescent="0.3">
      <c r="C60" s="1"/>
      <c r="D60" s="1"/>
      <c r="E60" s="1"/>
      <c r="F60" s="1"/>
      <c r="G60" s="1"/>
    </row>
    <row r="61" spans="3:7" x14ac:dyDescent="0.3">
      <c r="C61" s="1"/>
      <c r="D61" s="1"/>
      <c r="E61" s="1"/>
      <c r="F61" s="1"/>
      <c r="G61" s="1"/>
    </row>
    <row r="62" spans="3:7" x14ac:dyDescent="0.3">
      <c r="C62" s="1"/>
      <c r="D62" s="1"/>
      <c r="E62" s="1"/>
      <c r="F62" s="1"/>
      <c r="G62" s="1"/>
    </row>
    <row r="64" spans="3:7" x14ac:dyDescent="0.3">
      <c r="C64" s="1"/>
      <c r="D64" s="1"/>
      <c r="E64" s="1"/>
      <c r="F64" s="1"/>
      <c r="G64" s="1"/>
    </row>
    <row r="65" spans="3:7" x14ac:dyDescent="0.3">
      <c r="C65" s="1"/>
      <c r="D65" s="1"/>
      <c r="E65" s="1"/>
      <c r="F65" s="1"/>
      <c r="G65" s="1"/>
    </row>
    <row r="66" spans="3:7" x14ac:dyDescent="0.3">
      <c r="C66" s="1"/>
      <c r="D66" s="1"/>
      <c r="E66" s="1"/>
      <c r="F66" s="1"/>
      <c r="G66" s="1"/>
    </row>
    <row r="67" spans="3:7" x14ac:dyDescent="0.3">
      <c r="C67" s="1"/>
      <c r="D67" s="1"/>
      <c r="E67" s="1"/>
      <c r="F67" s="1"/>
      <c r="G67" s="1"/>
    </row>
    <row r="68" spans="3:7" x14ac:dyDescent="0.3">
      <c r="C68" s="1"/>
      <c r="D68" s="1"/>
      <c r="E68" s="1"/>
      <c r="F68" s="1"/>
      <c r="G68" s="1"/>
    </row>
    <row r="69" spans="3:7" x14ac:dyDescent="0.3">
      <c r="C69" s="1"/>
      <c r="D69" s="1"/>
      <c r="E69" s="1"/>
      <c r="F69" s="1"/>
      <c r="G69" s="1"/>
    </row>
    <row r="70" spans="3:7" x14ac:dyDescent="0.3">
      <c r="C70" s="1"/>
      <c r="D70" s="1"/>
      <c r="E70" s="1"/>
      <c r="F70" s="1"/>
      <c r="G70" s="1"/>
    </row>
    <row r="72" spans="3:7" x14ac:dyDescent="0.3">
      <c r="C72" s="1"/>
      <c r="D72" s="1"/>
      <c r="E72" s="1"/>
      <c r="F72" s="1"/>
      <c r="G72" s="1"/>
    </row>
    <row r="73" spans="3:7" x14ac:dyDescent="0.3">
      <c r="C73" s="1"/>
      <c r="D73" s="1"/>
      <c r="E73" s="1"/>
      <c r="F73" s="1"/>
      <c r="G73" s="1"/>
    </row>
    <row r="74" spans="3:7" x14ac:dyDescent="0.3">
      <c r="C74" s="1"/>
      <c r="D74" s="1"/>
      <c r="E74" s="1"/>
      <c r="F74" s="1"/>
      <c r="G74" s="1"/>
    </row>
    <row r="75" spans="3:7" x14ac:dyDescent="0.3">
      <c r="C75" s="1"/>
      <c r="D75" s="1"/>
      <c r="E75" s="1"/>
      <c r="F75" s="1"/>
      <c r="G75" s="1"/>
    </row>
    <row r="76" spans="3:7" x14ac:dyDescent="0.3">
      <c r="C76" s="1"/>
      <c r="D76" s="1"/>
      <c r="E76" s="1"/>
      <c r="F76" s="1"/>
      <c r="G76" s="1"/>
    </row>
    <row r="77" spans="3:7" x14ac:dyDescent="0.3">
      <c r="C77" s="1"/>
      <c r="D77" s="1"/>
      <c r="E77" s="1"/>
      <c r="F77" s="1"/>
      <c r="G77" s="1"/>
    </row>
    <row r="78" spans="3:7" x14ac:dyDescent="0.3">
      <c r="C78" s="1"/>
      <c r="D78" s="1"/>
      <c r="E78" s="1"/>
      <c r="F78" s="1"/>
      <c r="G78" s="1"/>
    </row>
  </sheetData>
  <mergeCells count="1"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35"/>
  <sheetViews>
    <sheetView workbookViewId="0"/>
  </sheetViews>
  <sheetFormatPr defaultRowHeight="14" x14ac:dyDescent="0.3"/>
  <cols>
    <col min="1" max="6" width="25.23046875" customWidth="1"/>
    <col min="7" max="7" width="9.765625" customWidth="1"/>
  </cols>
  <sheetData>
    <row r="2" spans="1:6" ht="25" customHeight="1" x14ac:dyDescent="0.3">
      <c r="A2" s="144" t="s">
        <v>232</v>
      </c>
      <c r="B2" s="144"/>
      <c r="C2" s="144"/>
      <c r="D2" s="144"/>
      <c r="E2" s="144"/>
      <c r="F2" s="144"/>
    </row>
    <row r="3" spans="1:6" ht="20.149999999999999" customHeight="1" x14ac:dyDescent="0.3">
      <c r="A3" s="25"/>
      <c r="B3" s="161" t="s">
        <v>110</v>
      </c>
      <c r="C3" s="161"/>
      <c r="D3" s="161"/>
      <c r="E3" s="161"/>
      <c r="F3" s="161"/>
    </row>
    <row r="4" spans="1:6" ht="29.25" customHeight="1" x14ac:dyDescent="0.3">
      <c r="A4" s="18" t="s">
        <v>121</v>
      </c>
      <c r="B4" s="18" t="s">
        <v>229</v>
      </c>
      <c r="C4" s="18" t="s">
        <v>230</v>
      </c>
      <c r="D4" s="18" t="s">
        <v>206</v>
      </c>
      <c r="E4" s="18" t="s">
        <v>119</v>
      </c>
      <c r="F4" s="18" t="s">
        <v>120</v>
      </c>
    </row>
    <row r="5" spans="1:6" ht="15" customHeight="1" x14ac:dyDescent="0.3">
      <c r="A5" s="13" t="s">
        <v>122</v>
      </c>
      <c r="B5" s="10">
        <v>5386</v>
      </c>
      <c r="C5" s="10">
        <v>463</v>
      </c>
      <c r="D5" s="10">
        <v>471</v>
      </c>
      <c r="E5" s="10">
        <v>1047</v>
      </c>
      <c r="F5" s="10">
        <v>144</v>
      </c>
    </row>
    <row r="6" spans="1:6" ht="15" customHeight="1" x14ac:dyDescent="0.3">
      <c r="A6" s="14" t="s">
        <v>123</v>
      </c>
      <c r="B6" s="12">
        <v>4392</v>
      </c>
      <c r="C6" s="12">
        <v>1032</v>
      </c>
      <c r="D6" s="12">
        <v>1022</v>
      </c>
      <c r="E6" s="12">
        <v>1819</v>
      </c>
      <c r="F6" s="12">
        <v>231</v>
      </c>
    </row>
    <row r="7" spans="1:6" ht="15" customHeight="1" x14ac:dyDescent="0.3">
      <c r="A7" s="13" t="s">
        <v>124</v>
      </c>
      <c r="B7" s="10">
        <v>3542</v>
      </c>
      <c r="C7" s="10">
        <v>1166</v>
      </c>
      <c r="D7" s="10">
        <v>1661</v>
      </c>
      <c r="E7" s="10">
        <v>1883</v>
      </c>
      <c r="F7" s="10">
        <v>165</v>
      </c>
    </row>
    <row r="8" spans="1:6" ht="15" customHeight="1" x14ac:dyDescent="0.3">
      <c r="A8" s="14" t="s">
        <v>125</v>
      </c>
      <c r="B8" s="12">
        <v>2974</v>
      </c>
      <c r="C8" s="12">
        <v>2592</v>
      </c>
      <c r="D8" s="12">
        <v>3383</v>
      </c>
      <c r="E8" s="12">
        <v>5001</v>
      </c>
      <c r="F8" s="12">
        <v>232</v>
      </c>
    </row>
    <row r="9" spans="1:6" ht="15" customHeight="1" x14ac:dyDescent="0.3">
      <c r="A9" s="13" t="s">
        <v>126</v>
      </c>
      <c r="B9" s="10">
        <v>382</v>
      </c>
      <c r="C9" s="10">
        <v>685</v>
      </c>
      <c r="D9" s="10">
        <v>650</v>
      </c>
      <c r="E9" s="10">
        <v>2439</v>
      </c>
      <c r="F9" s="10">
        <v>51</v>
      </c>
    </row>
    <row r="10" spans="1:6" ht="15" customHeight="1" x14ac:dyDescent="0.3">
      <c r="A10" s="14" t="s">
        <v>127</v>
      </c>
      <c r="B10" s="12">
        <v>130</v>
      </c>
      <c r="C10" s="12">
        <v>256</v>
      </c>
      <c r="D10" s="12">
        <v>199</v>
      </c>
      <c r="E10" s="12">
        <v>1525</v>
      </c>
      <c r="F10" s="12">
        <v>23</v>
      </c>
    </row>
    <row r="11" spans="1:6" ht="15" customHeight="1" x14ac:dyDescent="0.3">
      <c r="A11" s="13" t="s">
        <v>128</v>
      </c>
      <c r="B11" s="10">
        <v>54</v>
      </c>
      <c r="C11" s="10">
        <v>107</v>
      </c>
      <c r="D11" s="10">
        <v>114</v>
      </c>
      <c r="E11" s="10">
        <v>932</v>
      </c>
      <c r="F11" s="10">
        <v>9</v>
      </c>
    </row>
    <row r="12" spans="1:6" x14ac:dyDescent="0.3">
      <c r="A12" s="14" t="s">
        <v>129</v>
      </c>
      <c r="B12" s="12">
        <v>42</v>
      </c>
      <c r="C12" s="12">
        <v>79</v>
      </c>
      <c r="D12" s="12">
        <v>105</v>
      </c>
      <c r="E12" s="12">
        <v>795</v>
      </c>
      <c r="F12" s="12">
        <v>9</v>
      </c>
    </row>
    <row r="13" spans="1:6" x14ac:dyDescent="0.3">
      <c r="A13" s="13" t="s">
        <v>130</v>
      </c>
      <c r="B13" s="10">
        <v>32</v>
      </c>
      <c r="C13" s="10">
        <v>51</v>
      </c>
      <c r="D13" s="10">
        <v>70</v>
      </c>
      <c r="E13" s="10">
        <v>1197</v>
      </c>
      <c r="F13" s="10">
        <v>16</v>
      </c>
    </row>
    <row r="27" spans="2:6" x14ac:dyDescent="0.3">
      <c r="B27" s="1"/>
      <c r="C27" s="1"/>
      <c r="D27" s="1"/>
      <c r="E27" s="1"/>
      <c r="F27" s="1"/>
    </row>
    <row r="28" spans="2:6" x14ac:dyDescent="0.3">
      <c r="B28" s="1"/>
      <c r="C28" s="1"/>
      <c r="D28" s="1"/>
      <c r="E28" s="1"/>
      <c r="F28" s="1"/>
    </row>
    <row r="29" spans="2:6" x14ac:dyDescent="0.3">
      <c r="B29" s="1"/>
      <c r="C29" s="1"/>
      <c r="D29" s="1"/>
      <c r="E29" s="1"/>
      <c r="F29" s="1"/>
    </row>
    <row r="30" spans="2:6" x14ac:dyDescent="0.3">
      <c r="B30" s="1"/>
      <c r="C30" s="1"/>
      <c r="D30" s="1"/>
      <c r="E30" s="1"/>
      <c r="F30" s="1"/>
    </row>
    <row r="31" spans="2:6" x14ac:dyDescent="0.3">
      <c r="B31" s="1"/>
      <c r="C31" s="1"/>
      <c r="D31" s="1"/>
      <c r="E31" s="1"/>
      <c r="F31" s="1"/>
    </row>
    <row r="32" spans="2:6" x14ac:dyDescent="0.3">
      <c r="B32" s="1"/>
      <c r="C32" s="1"/>
      <c r="D32" s="1"/>
      <c r="E32" s="1"/>
      <c r="F32" s="1"/>
    </row>
    <row r="33" spans="2:6" x14ac:dyDescent="0.3">
      <c r="B33" s="1"/>
      <c r="C33" s="1"/>
      <c r="D33" s="1"/>
      <c r="E33" s="1"/>
      <c r="F33" s="1"/>
    </row>
    <row r="34" spans="2:6" x14ac:dyDescent="0.3">
      <c r="B34" s="1"/>
      <c r="C34" s="1"/>
      <c r="D34" s="1"/>
      <c r="E34" s="1"/>
      <c r="F34" s="1"/>
    </row>
    <row r="35" spans="2:6" x14ac:dyDescent="0.3">
      <c r="B35" s="1"/>
      <c r="C35" s="1"/>
      <c r="D35" s="1"/>
      <c r="E35" s="1"/>
      <c r="F35" s="1"/>
    </row>
  </sheetData>
  <mergeCells count="2">
    <mergeCell ref="B3:F3"/>
    <mergeCell ref="A2:F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D36"/>
  <sheetViews>
    <sheetView workbookViewId="0"/>
  </sheetViews>
  <sheetFormatPr defaultRowHeight="14" x14ac:dyDescent="0.3"/>
  <cols>
    <col min="1" max="4" width="38.4609375" customWidth="1"/>
  </cols>
  <sheetData>
    <row r="2" spans="1:4" ht="25" customHeight="1" x14ac:dyDescent="0.3">
      <c r="A2" s="144" t="s">
        <v>233</v>
      </c>
      <c r="B2" s="144"/>
      <c r="C2" s="144"/>
      <c r="D2" s="144"/>
    </row>
    <row r="3" spans="1:4" ht="20.149999999999999" customHeight="1" x14ac:dyDescent="0.3">
      <c r="A3" s="18" t="s">
        <v>143</v>
      </c>
      <c r="B3" s="18" t="s">
        <v>114</v>
      </c>
      <c r="C3" s="18" t="s">
        <v>206</v>
      </c>
      <c r="D3" s="18" t="s">
        <v>115</v>
      </c>
    </row>
    <row r="4" spans="1:4" ht="15" customHeight="1" x14ac:dyDescent="0.3">
      <c r="A4" s="9">
        <v>0</v>
      </c>
      <c r="B4" s="10">
        <v>20270</v>
      </c>
      <c r="C4" s="10">
        <v>563</v>
      </c>
      <c r="D4" s="10">
        <v>223</v>
      </c>
    </row>
    <row r="5" spans="1:4" ht="15" customHeight="1" x14ac:dyDescent="0.3">
      <c r="A5" s="11">
        <v>1</v>
      </c>
      <c r="B5" s="12">
        <v>13033</v>
      </c>
      <c r="C5" s="12">
        <v>7919</v>
      </c>
      <c r="D5" s="12">
        <v>2586</v>
      </c>
    </row>
    <row r="6" spans="1:4" ht="15" customHeight="1" x14ac:dyDescent="0.3">
      <c r="A6" s="9">
        <v>2</v>
      </c>
      <c r="B6" s="10">
        <v>6280</v>
      </c>
      <c r="C6" s="10">
        <v>4343</v>
      </c>
      <c r="D6" s="10">
        <v>6750</v>
      </c>
    </row>
    <row r="7" spans="1:4" ht="15" customHeight="1" x14ac:dyDescent="0.3">
      <c r="A7" s="11">
        <v>3</v>
      </c>
      <c r="B7" s="12">
        <v>2707</v>
      </c>
      <c r="C7" s="12">
        <v>1653</v>
      </c>
      <c r="D7" s="12">
        <v>7813</v>
      </c>
    </row>
    <row r="8" spans="1:4" ht="15" customHeight="1" x14ac:dyDescent="0.3">
      <c r="A8" s="9">
        <v>4</v>
      </c>
      <c r="B8" s="10">
        <v>1227</v>
      </c>
      <c r="C8" s="10">
        <v>548</v>
      </c>
      <c r="D8" s="10">
        <v>5938</v>
      </c>
    </row>
    <row r="9" spans="1:4" ht="15" customHeight="1" x14ac:dyDescent="0.3">
      <c r="A9" s="11">
        <v>5</v>
      </c>
      <c r="B9" s="12">
        <v>655</v>
      </c>
      <c r="C9" s="12">
        <v>275</v>
      </c>
      <c r="D9" s="12">
        <v>3521</v>
      </c>
    </row>
    <row r="10" spans="1:4" ht="15" customHeight="1" x14ac:dyDescent="0.3">
      <c r="A10" s="9">
        <v>6</v>
      </c>
      <c r="B10" s="10">
        <v>412</v>
      </c>
      <c r="C10" s="10">
        <v>182</v>
      </c>
      <c r="D10" s="10">
        <v>2180</v>
      </c>
    </row>
    <row r="11" spans="1:4" ht="15" customHeight="1" x14ac:dyDescent="0.3">
      <c r="A11" s="11">
        <v>7</v>
      </c>
      <c r="B11" s="12">
        <v>233</v>
      </c>
      <c r="C11" s="12">
        <v>101</v>
      </c>
      <c r="D11" s="12">
        <v>1217</v>
      </c>
    </row>
    <row r="12" spans="1:4" ht="15" customHeight="1" x14ac:dyDescent="0.3">
      <c r="A12" s="9" t="s">
        <v>144</v>
      </c>
      <c r="B12" s="10">
        <v>217</v>
      </c>
      <c r="C12" s="10">
        <v>100</v>
      </c>
      <c r="D12" s="10">
        <v>1666</v>
      </c>
    </row>
    <row r="14" spans="1:4" x14ac:dyDescent="0.3">
      <c r="B14" s="3"/>
      <c r="C14" s="3"/>
      <c r="D14" s="3"/>
    </row>
    <row r="26" spans="2:4" x14ac:dyDescent="0.3">
      <c r="B26" s="1"/>
      <c r="C26" s="1"/>
      <c r="D26" s="1"/>
    </row>
    <row r="27" spans="2:4" x14ac:dyDescent="0.3">
      <c r="B27" s="1"/>
      <c r="C27" s="1"/>
      <c r="D27" s="1"/>
    </row>
    <row r="28" spans="2:4" x14ac:dyDescent="0.3">
      <c r="B28" s="1"/>
      <c r="C28" s="1"/>
      <c r="D28" s="1"/>
    </row>
    <row r="29" spans="2:4" x14ac:dyDescent="0.3">
      <c r="B29" s="1"/>
      <c r="C29" s="1"/>
      <c r="D29" s="1"/>
    </row>
    <row r="30" spans="2:4" x14ac:dyDescent="0.3">
      <c r="B30" s="1"/>
      <c r="C30" s="1"/>
      <c r="D30" s="1"/>
    </row>
    <row r="31" spans="2:4" x14ac:dyDescent="0.3">
      <c r="B31" s="1"/>
      <c r="C31" s="1"/>
      <c r="D31" s="1"/>
    </row>
    <row r="32" spans="2:4" x14ac:dyDescent="0.3">
      <c r="B32" s="1"/>
      <c r="C32" s="1"/>
      <c r="D32" s="1"/>
    </row>
    <row r="33" spans="2:4" x14ac:dyDescent="0.3">
      <c r="B33" s="1"/>
      <c r="C33" s="1"/>
      <c r="D33" s="1"/>
    </row>
    <row r="34" spans="2:4" x14ac:dyDescent="0.3">
      <c r="B34" s="1"/>
      <c r="C34" s="1"/>
      <c r="D34" s="1"/>
    </row>
    <row r="35" spans="2:4" x14ac:dyDescent="0.3">
      <c r="B35" s="1"/>
      <c r="C35" s="1"/>
      <c r="D35" s="1"/>
    </row>
    <row r="36" spans="2:4" x14ac:dyDescent="0.3">
      <c r="B36" s="1"/>
      <c r="C36" s="1"/>
      <c r="D36" s="1"/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I603"/>
  <sheetViews>
    <sheetView workbookViewId="0"/>
  </sheetViews>
  <sheetFormatPr defaultRowHeight="14" x14ac:dyDescent="0.3"/>
  <cols>
    <col min="1" max="5" width="20.23046875" customWidth="1"/>
    <col min="6" max="7" width="13.69140625" customWidth="1"/>
  </cols>
  <sheetData>
    <row r="2" spans="1:9" ht="25" customHeight="1" x14ac:dyDescent="0.3">
      <c r="A2" s="144" t="s">
        <v>193</v>
      </c>
      <c r="B2" s="144"/>
      <c r="C2" s="144"/>
      <c r="D2" s="144"/>
      <c r="E2" s="144"/>
    </row>
    <row r="3" spans="1:9" ht="20.149999999999999" customHeight="1" x14ac:dyDescent="0.3">
      <c r="A3" s="26" t="s">
        <v>13</v>
      </c>
      <c r="B3" s="26" t="s">
        <v>183</v>
      </c>
      <c r="C3" s="27" t="s">
        <v>145</v>
      </c>
      <c r="D3" s="27" t="s">
        <v>184</v>
      </c>
      <c r="E3" s="27" t="s">
        <v>25</v>
      </c>
    </row>
    <row r="4" spans="1:9" ht="15" customHeight="1" x14ac:dyDescent="0.3">
      <c r="A4" s="28">
        <v>2009</v>
      </c>
      <c r="B4" s="87">
        <v>200903</v>
      </c>
      <c r="C4" s="29" t="s">
        <v>31</v>
      </c>
      <c r="D4" s="29" t="s">
        <v>185</v>
      </c>
      <c r="E4" s="29">
        <v>182217854.479065</v>
      </c>
      <c r="H4" s="1"/>
      <c r="I4" s="1"/>
    </row>
    <row r="5" spans="1:9" ht="15" customHeight="1" x14ac:dyDescent="0.3">
      <c r="A5" s="30">
        <v>2009</v>
      </c>
      <c r="B5" s="88">
        <v>200906</v>
      </c>
      <c r="C5" s="31" t="s">
        <v>31</v>
      </c>
      <c r="D5" s="31" t="s">
        <v>185</v>
      </c>
      <c r="E5" s="31">
        <v>181317256.871847</v>
      </c>
      <c r="H5" s="1"/>
      <c r="I5" s="1"/>
    </row>
    <row r="6" spans="1:9" ht="15" customHeight="1" x14ac:dyDescent="0.3">
      <c r="A6" s="28">
        <v>2009</v>
      </c>
      <c r="B6" s="87">
        <v>200909</v>
      </c>
      <c r="C6" s="29" t="s">
        <v>31</v>
      </c>
      <c r="D6" s="29" t="s">
        <v>185</v>
      </c>
      <c r="E6" s="29">
        <v>178181058.272459</v>
      </c>
      <c r="H6" s="1"/>
      <c r="I6" s="1"/>
    </row>
    <row r="7" spans="1:9" ht="15" customHeight="1" x14ac:dyDescent="0.3">
      <c r="A7" s="30">
        <v>2009</v>
      </c>
      <c r="B7" s="88">
        <v>200912</v>
      </c>
      <c r="C7" s="31" t="s">
        <v>31</v>
      </c>
      <c r="D7" s="31" t="s">
        <v>185</v>
      </c>
      <c r="E7" s="31">
        <v>176748148.69783199</v>
      </c>
      <c r="H7" s="1"/>
      <c r="I7" s="1"/>
    </row>
    <row r="8" spans="1:9" ht="15" customHeight="1" x14ac:dyDescent="0.3">
      <c r="A8" s="28">
        <v>2010</v>
      </c>
      <c r="B8" s="87">
        <v>201003</v>
      </c>
      <c r="C8" s="29" t="s">
        <v>31</v>
      </c>
      <c r="D8" s="29" t="s">
        <v>185</v>
      </c>
      <c r="E8" s="29">
        <v>170580088.522183</v>
      </c>
      <c r="H8" s="1"/>
      <c r="I8" s="1"/>
    </row>
    <row r="9" spans="1:9" ht="15" customHeight="1" x14ac:dyDescent="0.3">
      <c r="A9" s="30">
        <v>2010</v>
      </c>
      <c r="B9" s="88">
        <v>201006</v>
      </c>
      <c r="C9" s="31" t="s">
        <v>31</v>
      </c>
      <c r="D9" s="31" t="s">
        <v>185</v>
      </c>
      <c r="E9" s="31">
        <v>170876937.805792</v>
      </c>
      <c r="H9" s="1"/>
      <c r="I9" s="1"/>
    </row>
    <row r="10" spans="1:9" ht="15" customHeight="1" x14ac:dyDescent="0.3">
      <c r="A10" s="28">
        <v>2010</v>
      </c>
      <c r="B10" s="87">
        <v>201009</v>
      </c>
      <c r="C10" s="29" t="s">
        <v>31</v>
      </c>
      <c r="D10" s="29" t="s">
        <v>185</v>
      </c>
      <c r="E10" s="29">
        <v>173290368.41488001</v>
      </c>
      <c r="H10" s="1"/>
      <c r="I10" s="1"/>
    </row>
    <row r="11" spans="1:9" ht="15" customHeight="1" x14ac:dyDescent="0.3">
      <c r="A11" s="30">
        <v>2010</v>
      </c>
      <c r="B11" s="88">
        <v>201012</v>
      </c>
      <c r="C11" s="31" t="s">
        <v>31</v>
      </c>
      <c r="D11" s="31" t="s">
        <v>185</v>
      </c>
      <c r="E11" s="31">
        <v>173087571.62055799</v>
      </c>
      <c r="H11" s="1"/>
      <c r="I11" s="1"/>
    </row>
    <row r="12" spans="1:9" ht="15" customHeight="1" x14ac:dyDescent="0.3">
      <c r="A12" s="28">
        <v>2011</v>
      </c>
      <c r="B12" s="87">
        <v>201103</v>
      </c>
      <c r="C12" s="29" t="s">
        <v>31</v>
      </c>
      <c r="D12" s="29" t="s">
        <v>185</v>
      </c>
      <c r="E12" s="29">
        <v>170974704.91003001</v>
      </c>
      <c r="H12" s="1"/>
      <c r="I12" s="1"/>
    </row>
    <row r="13" spans="1:9" ht="15" customHeight="1" x14ac:dyDescent="0.3">
      <c r="A13" s="30">
        <v>2011</v>
      </c>
      <c r="B13" s="88">
        <v>201106</v>
      </c>
      <c r="C13" s="31" t="s">
        <v>31</v>
      </c>
      <c r="D13" s="31" t="s">
        <v>185</v>
      </c>
      <c r="E13" s="31">
        <v>172845586.99233299</v>
      </c>
      <c r="H13" s="1"/>
      <c r="I13" s="1"/>
    </row>
    <row r="14" spans="1:9" ht="15" customHeight="1" x14ac:dyDescent="0.3">
      <c r="A14" s="28">
        <v>2011</v>
      </c>
      <c r="B14" s="87">
        <v>201109</v>
      </c>
      <c r="C14" s="29" t="s">
        <v>31</v>
      </c>
      <c r="D14" s="29" t="s">
        <v>185</v>
      </c>
      <c r="E14" s="29">
        <v>174369712.82043099</v>
      </c>
      <c r="H14" s="1"/>
      <c r="I14" s="1"/>
    </row>
    <row r="15" spans="1:9" ht="15" customHeight="1" x14ac:dyDescent="0.3">
      <c r="A15" s="30">
        <v>2011</v>
      </c>
      <c r="B15" s="88">
        <v>201112</v>
      </c>
      <c r="C15" s="31" t="s">
        <v>31</v>
      </c>
      <c r="D15" s="31" t="s">
        <v>185</v>
      </c>
      <c r="E15" s="31">
        <v>174698659.47375</v>
      </c>
      <c r="H15" s="1"/>
      <c r="I15" s="1"/>
    </row>
    <row r="16" spans="1:9" x14ac:dyDescent="0.3">
      <c r="A16" s="28">
        <v>2012</v>
      </c>
      <c r="B16" s="87">
        <v>201203</v>
      </c>
      <c r="C16" s="29" t="s">
        <v>31</v>
      </c>
      <c r="D16" s="29" t="s">
        <v>185</v>
      </c>
      <c r="E16" s="29">
        <v>171966542.48461801</v>
      </c>
      <c r="H16" s="1"/>
      <c r="I16" s="1"/>
    </row>
    <row r="17" spans="1:9" x14ac:dyDescent="0.3">
      <c r="A17" s="30">
        <v>2012</v>
      </c>
      <c r="B17" s="88">
        <v>201206</v>
      </c>
      <c r="C17" s="31" t="s">
        <v>31</v>
      </c>
      <c r="D17" s="31" t="s">
        <v>185</v>
      </c>
      <c r="E17" s="31">
        <v>170264309.47635299</v>
      </c>
      <c r="H17" s="1"/>
      <c r="I17" s="1"/>
    </row>
    <row r="18" spans="1:9" x14ac:dyDescent="0.3">
      <c r="A18" s="28">
        <v>2012</v>
      </c>
      <c r="B18" s="87">
        <v>201209</v>
      </c>
      <c r="C18" s="29" t="s">
        <v>31</v>
      </c>
      <c r="D18" s="29" t="s">
        <v>185</v>
      </c>
      <c r="E18" s="29">
        <v>169627870.04758599</v>
      </c>
    </row>
    <row r="19" spans="1:9" x14ac:dyDescent="0.3">
      <c r="A19" s="30">
        <v>2012</v>
      </c>
      <c r="B19" s="88">
        <v>201212</v>
      </c>
      <c r="C19" s="31" t="s">
        <v>31</v>
      </c>
      <c r="D19" s="31" t="s">
        <v>185</v>
      </c>
      <c r="E19" s="31">
        <v>166879571.299797</v>
      </c>
    </row>
    <row r="20" spans="1:9" x14ac:dyDescent="0.3">
      <c r="A20" s="28">
        <v>2013</v>
      </c>
      <c r="B20" s="87">
        <v>201303</v>
      </c>
      <c r="C20" s="29" t="s">
        <v>31</v>
      </c>
      <c r="D20" s="29" t="s">
        <v>185</v>
      </c>
      <c r="E20" s="29">
        <v>163539289.10751799</v>
      </c>
    </row>
    <row r="21" spans="1:9" x14ac:dyDescent="0.3">
      <c r="A21" s="30">
        <v>2013</v>
      </c>
      <c r="B21" s="88">
        <v>201306</v>
      </c>
      <c r="C21" s="31" t="s">
        <v>31</v>
      </c>
      <c r="D21" s="31" t="s">
        <v>185</v>
      </c>
      <c r="E21" s="31">
        <v>162535706.146505</v>
      </c>
    </row>
    <row r="22" spans="1:9" x14ac:dyDescent="0.3">
      <c r="A22" s="28">
        <v>2013</v>
      </c>
      <c r="B22" s="87">
        <v>201309</v>
      </c>
      <c r="C22" s="29" t="s">
        <v>31</v>
      </c>
      <c r="D22" s="29" t="s">
        <v>185</v>
      </c>
      <c r="E22" s="29">
        <v>163716575.288497</v>
      </c>
    </row>
    <row r="23" spans="1:9" x14ac:dyDescent="0.3">
      <c r="A23" s="30">
        <v>2013</v>
      </c>
      <c r="B23" s="88">
        <v>201312</v>
      </c>
      <c r="C23" s="31" t="s">
        <v>31</v>
      </c>
      <c r="D23" s="31" t="s">
        <v>185</v>
      </c>
      <c r="E23" s="31">
        <v>163782946.746777</v>
      </c>
    </row>
    <row r="24" spans="1:9" x14ac:dyDescent="0.3">
      <c r="A24" s="28">
        <v>2014</v>
      </c>
      <c r="B24" s="87">
        <v>201403</v>
      </c>
      <c r="C24" s="29" t="s">
        <v>31</v>
      </c>
      <c r="D24" s="29" t="s">
        <v>185</v>
      </c>
      <c r="E24" s="29">
        <v>161000587.09803399</v>
      </c>
    </row>
    <row r="25" spans="1:9" x14ac:dyDescent="0.3">
      <c r="A25" s="30">
        <v>2014</v>
      </c>
      <c r="B25" s="88">
        <v>201406</v>
      </c>
      <c r="C25" s="31" t="s">
        <v>31</v>
      </c>
      <c r="D25" s="31" t="s">
        <v>185</v>
      </c>
      <c r="E25" s="31">
        <v>164741351.08332601</v>
      </c>
    </row>
    <row r="26" spans="1:9" x14ac:dyDescent="0.3">
      <c r="A26" s="28">
        <v>2014</v>
      </c>
      <c r="B26" s="87">
        <v>201409</v>
      </c>
      <c r="C26" s="29" t="s">
        <v>31</v>
      </c>
      <c r="D26" s="29" t="s">
        <v>185</v>
      </c>
      <c r="E26" s="29">
        <v>169640864.17877001</v>
      </c>
    </row>
    <row r="27" spans="1:9" x14ac:dyDescent="0.3">
      <c r="A27" s="30">
        <v>2014</v>
      </c>
      <c r="B27" s="88">
        <v>201412</v>
      </c>
      <c r="C27" s="31" t="s">
        <v>31</v>
      </c>
      <c r="D27" s="31" t="s">
        <v>185</v>
      </c>
      <c r="E27" s="31">
        <v>171069572.87462899</v>
      </c>
    </row>
    <row r="28" spans="1:9" x14ac:dyDescent="0.3">
      <c r="A28" s="28">
        <v>2015</v>
      </c>
      <c r="B28" s="87">
        <v>201503</v>
      </c>
      <c r="C28" s="29" t="s">
        <v>31</v>
      </c>
      <c r="D28" s="29" t="s">
        <v>185</v>
      </c>
      <c r="E28" s="29">
        <v>169201846.79519701</v>
      </c>
    </row>
    <row r="29" spans="1:9" x14ac:dyDescent="0.3">
      <c r="A29" s="30">
        <v>2015</v>
      </c>
      <c r="B29" s="88">
        <v>201506</v>
      </c>
      <c r="C29" s="31" t="s">
        <v>31</v>
      </c>
      <c r="D29" s="31" t="s">
        <v>185</v>
      </c>
      <c r="E29" s="31">
        <v>174696324.92671701</v>
      </c>
    </row>
    <row r="30" spans="1:9" x14ac:dyDescent="0.3">
      <c r="A30" s="28">
        <v>2015</v>
      </c>
      <c r="B30" s="87">
        <v>201509</v>
      </c>
      <c r="C30" s="29" t="s">
        <v>31</v>
      </c>
      <c r="D30" s="29" t="s">
        <v>185</v>
      </c>
      <c r="E30" s="29">
        <v>181998972.072036</v>
      </c>
    </row>
    <row r="31" spans="1:9" x14ac:dyDescent="0.3">
      <c r="A31" s="30">
        <v>2015</v>
      </c>
      <c r="B31" s="88">
        <v>201512</v>
      </c>
      <c r="C31" s="31" t="s">
        <v>31</v>
      </c>
      <c r="D31" s="31" t="s">
        <v>185</v>
      </c>
      <c r="E31" s="31">
        <v>189988913.23448601</v>
      </c>
    </row>
    <row r="32" spans="1:9" x14ac:dyDescent="0.3">
      <c r="A32" s="28">
        <v>2016</v>
      </c>
      <c r="B32" s="87">
        <v>201603</v>
      </c>
      <c r="C32" s="29" t="s">
        <v>31</v>
      </c>
      <c r="D32" s="29" t="s">
        <v>185</v>
      </c>
      <c r="E32" s="29">
        <v>193977399.23959801</v>
      </c>
    </row>
    <row r="33" spans="1:5" x14ac:dyDescent="0.3">
      <c r="A33" s="30">
        <v>2016</v>
      </c>
      <c r="B33" s="88">
        <v>201606</v>
      </c>
      <c r="C33" s="31" t="s">
        <v>31</v>
      </c>
      <c r="D33" s="31" t="s">
        <v>185</v>
      </c>
      <c r="E33" s="31">
        <v>205549700.014685</v>
      </c>
    </row>
    <row r="34" spans="1:5" x14ac:dyDescent="0.3">
      <c r="A34" s="28">
        <v>2016</v>
      </c>
      <c r="B34" s="87">
        <v>201609</v>
      </c>
      <c r="C34" s="29" t="s">
        <v>31</v>
      </c>
      <c r="D34" s="29" t="s">
        <v>185</v>
      </c>
      <c r="E34" s="29">
        <v>221872419.389709</v>
      </c>
    </row>
    <row r="35" spans="1:5" x14ac:dyDescent="0.3">
      <c r="A35" s="30">
        <v>2016</v>
      </c>
      <c r="B35" s="88">
        <v>201612</v>
      </c>
      <c r="C35" s="31" t="s">
        <v>31</v>
      </c>
      <c r="D35" s="31" t="s">
        <v>185</v>
      </c>
      <c r="E35" s="31">
        <v>235677189.907599</v>
      </c>
    </row>
    <row r="36" spans="1:5" x14ac:dyDescent="0.3">
      <c r="A36" s="28">
        <v>2017</v>
      </c>
      <c r="B36" s="87">
        <v>201703</v>
      </c>
      <c r="C36" s="29" t="s">
        <v>31</v>
      </c>
      <c r="D36" s="29" t="s">
        <v>185</v>
      </c>
      <c r="E36" s="29">
        <v>240944487.76603901</v>
      </c>
    </row>
    <row r="37" spans="1:5" x14ac:dyDescent="0.3">
      <c r="A37" s="30">
        <v>2017</v>
      </c>
      <c r="B37" s="88">
        <v>201706</v>
      </c>
      <c r="C37" s="31" t="s">
        <v>31</v>
      </c>
      <c r="D37" s="31" t="s">
        <v>185</v>
      </c>
      <c r="E37" s="31">
        <v>253468754.88191199</v>
      </c>
    </row>
    <row r="38" spans="1:5" x14ac:dyDescent="0.3">
      <c r="A38" s="28">
        <v>2017</v>
      </c>
      <c r="B38" s="87">
        <v>201709</v>
      </c>
      <c r="C38" s="29" t="s">
        <v>31</v>
      </c>
      <c r="D38" s="29" t="s">
        <v>185</v>
      </c>
      <c r="E38" s="29">
        <v>262004115.45958701</v>
      </c>
    </row>
    <row r="39" spans="1:5" x14ac:dyDescent="0.3">
      <c r="A39" s="30">
        <v>2017</v>
      </c>
      <c r="B39" s="88">
        <v>201712</v>
      </c>
      <c r="C39" s="31" t="s">
        <v>31</v>
      </c>
      <c r="D39" s="31" t="s">
        <v>185</v>
      </c>
      <c r="E39" s="31">
        <v>264798819.08593401</v>
      </c>
    </row>
    <row r="40" spans="1:5" x14ac:dyDescent="0.3">
      <c r="A40" s="28">
        <v>2018</v>
      </c>
      <c r="B40" s="87">
        <v>201803</v>
      </c>
      <c r="C40" s="29" t="s">
        <v>31</v>
      </c>
      <c r="D40" s="29" t="s">
        <v>185</v>
      </c>
      <c r="E40" s="29">
        <v>261268784.91079101</v>
      </c>
    </row>
    <row r="41" spans="1:5" x14ac:dyDescent="0.3">
      <c r="A41" s="30">
        <v>2018</v>
      </c>
      <c r="B41" s="88">
        <v>201806</v>
      </c>
      <c r="C41" s="31" t="s">
        <v>31</v>
      </c>
      <c r="D41" s="31" t="s">
        <v>185</v>
      </c>
      <c r="E41" s="31">
        <v>263292575.88321701</v>
      </c>
    </row>
    <row r="42" spans="1:5" x14ac:dyDescent="0.3">
      <c r="A42" s="28">
        <v>2018</v>
      </c>
      <c r="B42" s="87">
        <v>201809</v>
      </c>
      <c r="C42" s="29" t="s">
        <v>31</v>
      </c>
      <c r="D42" s="29" t="s">
        <v>185</v>
      </c>
      <c r="E42" s="29">
        <v>265199565.57588899</v>
      </c>
    </row>
    <row r="43" spans="1:5" x14ac:dyDescent="0.3">
      <c r="A43" s="30">
        <v>2018</v>
      </c>
      <c r="B43" s="88">
        <v>201812</v>
      </c>
      <c r="C43" s="31" t="s">
        <v>31</v>
      </c>
      <c r="D43" s="31" t="s">
        <v>185</v>
      </c>
      <c r="E43" s="31">
        <v>264204971.822831</v>
      </c>
    </row>
    <row r="44" spans="1:5" x14ac:dyDescent="0.3">
      <c r="A44" s="28">
        <v>2019</v>
      </c>
      <c r="B44" s="87">
        <v>201903</v>
      </c>
      <c r="C44" s="29" t="s">
        <v>31</v>
      </c>
      <c r="D44" s="29" t="s">
        <v>185</v>
      </c>
      <c r="E44" s="29">
        <v>260452784.659134</v>
      </c>
    </row>
    <row r="45" spans="1:5" x14ac:dyDescent="0.3">
      <c r="A45" s="30">
        <v>2019</v>
      </c>
      <c r="B45" s="88">
        <v>201906</v>
      </c>
      <c r="C45" s="31" t="s">
        <v>31</v>
      </c>
      <c r="D45" s="31" t="s">
        <v>185</v>
      </c>
      <c r="E45" s="31">
        <v>263467212.16600099</v>
      </c>
    </row>
    <row r="46" spans="1:5" x14ac:dyDescent="0.3">
      <c r="A46" s="28">
        <v>2019</v>
      </c>
      <c r="B46" s="87">
        <v>201909</v>
      </c>
      <c r="C46" s="29" t="s">
        <v>31</v>
      </c>
      <c r="D46" s="29" t="s">
        <v>185</v>
      </c>
      <c r="E46" s="29">
        <v>270400318.63051897</v>
      </c>
    </row>
    <row r="47" spans="1:5" x14ac:dyDescent="0.3">
      <c r="A47" s="30">
        <v>2019</v>
      </c>
      <c r="B47" s="88">
        <v>201912</v>
      </c>
      <c r="C47" s="31" t="s">
        <v>31</v>
      </c>
      <c r="D47" s="31" t="s">
        <v>185</v>
      </c>
      <c r="E47" s="31">
        <v>272301941.00783402</v>
      </c>
    </row>
    <row r="48" spans="1:5" x14ac:dyDescent="0.3">
      <c r="A48" s="28">
        <v>2020</v>
      </c>
      <c r="B48" s="87">
        <v>202003</v>
      </c>
      <c r="C48" s="29" t="s">
        <v>31</v>
      </c>
      <c r="D48" s="29" t="s">
        <v>185</v>
      </c>
      <c r="E48" s="29">
        <v>278016604.04023999</v>
      </c>
    </row>
    <row r="49" spans="1:5" x14ac:dyDescent="0.3">
      <c r="A49" s="30">
        <v>2020</v>
      </c>
      <c r="B49" s="88">
        <v>202006</v>
      </c>
      <c r="C49" s="31" t="s">
        <v>31</v>
      </c>
      <c r="D49" s="31" t="s">
        <v>185</v>
      </c>
      <c r="E49" s="31">
        <v>250359641.66207001</v>
      </c>
    </row>
    <row r="50" spans="1:5" x14ac:dyDescent="0.3">
      <c r="A50" s="28">
        <v>2020</v>
      </c>
      <c r="B50" s="87">
        <v>202009</v>
      </c>
      <c r="C50" s="29" t="s">
        <v>31</v>
      </c>
      <c r="D50" s="29" t="s">
        <v>185</v>
      </c>
      <c r="E50" s="29">
        <v>285205902.29596603</v>
      </c>
    </row>
    <row r="51" spans="1:5" x14ac:dyDescent="0.3">
      <c r="A51" s="30">
        <v>2020</v>
      </c>
      <c r="B51" s="88">
        <v>202012</v>
      </c>
      <c r="C51" s="31" t="s">
        <v>31</v>
      </c>
      <c r="D51" s="31" t="s">
        <v>185</v>
      </c>
      <c r="E51" s="31">
        <v>288408475.958583</v>
      </c>
    </row>
    <row r="52" spans="1:5" x14ac:dyDescent="0.3">
      <c r="A52" s="28">
        <v>2021</v>
      </c>
      <c r="B52" s="87">
        <v>202103</v>
      </c>
      <c r="C52" s="29" t="s">
        <v>31</v>
      </c>
      <c r="D52" s="29" t="s">
        <v>185</v>
      </c>
      <c r="E52" s="29">
        <v>285073824.91570801</v>
      </c>
    </row>
    <row r="53" spans="1:5" x14ac:dyDescent="0.3">
      <c r="A53" s="30">
        <v>2021</v>
      </c>
      <c r="B53" s="88">
        <v>202106</v>
      </c>
      <c r="C53" s="31" t="s">
        <v>31</v>
      </c>
      <c r="D53" s="31" t="s">
        <v>185</v>
      </c>
      <c r="E53" s="31">
        <v>287777021.28509003</v>
      </c>
    </row>
    <row r="54" spans="1:5" x14ac:dyDescent="0.3">
      <c r="A54" s="28">
        <v>2021</v>
      </c>
      <c r="B54" s="87">
        <v>202109</v>
      </c>
      <c r="C54" s="29" t="s">
        <v>31</v>
      </c>
      <c r="D54" s="29" t="s">
        <v>185</v>
      </c>
      <c r="E54" s="29">
        <v>290981033.81883901</v>
      </c>
    </row>
    <row r="55" spans="1:5" x14ac:dyDescent="0.3">
      <c r="A55" s="30">
        <v>2021</v>
      </c>
      <c r="B55" s="88">
        <v>202112</v>
      </c>
      <c r="C55" s="31" t="s">
        <v>31</v>
      </c>
      <c r="D55" s="31" t="s">
        <v>185</v>
      </c>
      <c r="E55" s="31">
        <v>290598695.216012</v>
      </c>
    </row>
    <row r="56" spans="1:5" x14ac:dyDescent="0.3">
      <c r="A56" s="28">
        <v>2022</v>
      </c>
      <c r="B56" s="87">
        <v>202203</v>
      </c>
      <c r="C56" s="29" t="s">
        <v>31</v>
      </c>
      <c r="D56" s="29" t="s">
        <v>185</v>
      </c>
      <c r="E56" s="29">
        <v>283126443.02875602</v>
      </c>
    </row>
    <row r="57" spans="1:5" x14ac:dyDescent="0.3">
      <c r="A57" s="30">
        <v>2022</v>
      </c>
      <c r="B57" s="88">
        <v>202206</v>
      </c>
      <c r="C57" s="31" t="s">
        <v>31</v>
      </c>
      <c r="D57" s="31" t="s">
        <v>185</v>
      </c>
      <c r="E57" s="31">
        <v>285553585.29039001</v>
      </c>
    </row>
    <row r="58" spans="1:5" x14ac:dyDescent="0.3">
      <c r="A58" s="28">
        <v>2022</v>
      </c>
      <c r="B58" s="87">
        <v>202209</v>
      </c>
      <c r="C58" s="29" t="s">
        <v>31</v>
      </c>
      <c r="D58" s="29" t="s">
        <v>185</v>
      </c>
      <c r="E58" s="29">
        <v>285663392.20912403</v>
      </c>
    </row>
    <row r="59" spans="1:5" x14ac:dyDescent="0.3">
      <c r="A59" s="30">
        <v>2022</v>
      </c>
      <c r="B59" s="88">
        <v>202212</v>
      </c>
      <c r="C59" s="31" t="s">
        <v>31</v>
      </c>
      <c r="D59" s="31" t="s">
        <v>185</v>
      </c>
      <c r="E59" s="31">
        <v>283396441.83939701</v>
      </c>
    </row>
    <row r="60" spans="1:5" x14ac:dyDescent="0.3">
      <c r="A60" s="28">
        <v>2023</v>
      </c>
      <c r="B60" s="87">
        <v>202303</v>
      </c>
      <c r="C60" s="29" t="s">
        <v>31</v>
      </c>
      <c r="D60" s="29" t="s">
        <v>185</v>
      </c>
      <c r="E60" s="29">
        <v>279849431.252451</v>
      </c>
    </row>
    <row r="61" spans="1:5" x14ac:dyDescent="0.3">
      <c r="A61" s="30">
        <v>2023</v>
      </c>
      <c r="B61" s="88">
        <v>202306</v>
      </c>
      <c r="C61" s="31" t="s">
        <v>31</v>
      </c>
      <c r="D61" s="31" t="s">
        <v>185</v>
      </c>
      <c r="E61" s="31">
        <v>285312128.393682</v>
      </c>
    </row>
    <row r="62" spans="1:5" x14ac:dyDescent="0.3">
      <c r="A62" s="28">
        <v>2023</v>
      </c>
      <c r="B62" s="87">
        <v>202309</v>
      </c>
      <c r="C62" s="29" t="s">
        <v>31</v>
      </c>
      <c r="D62" s="29" t="s">
        <v>185</v>
      </c>
      <c r="E62" s="29">
        <v>291720934.74952</v>
      </c>
    </row>
    <row r="63" spans="1:5" x14ac:dyDescent="0.3">
      <c r="A63" s="30">
        <v>2023</v>
      </c>
      <c r="B63" s="88">
        <v>202312</v>
      </c>
      <c r="C63" s="31" t="s">
        <v>31</v>
      </c>
      <c r="D63" s="31" t="s">
        <v>185</v>
      </c>
      <c r="E63" s="31">
        <v>296378268.26096201</v>
      </c>
    </row>
    <row r="64" spans="1:5" x14ac:dyDescent="0.3">
      <c r="A64" s="28">
        <v>2009</v>
      </c>
      <c r="B64" s="87">
        <v>200903</v>
      </c>
      <c r="C64" s="29" t="s">
        <v>31</v>
      </c>
      <c r="D64" s="29" t="s">
        <v>186</v>
      </c>
      <c r="E64" s="29">
        <v>52584079.328096002</v>
      </c>
    </row>
    <row r="65" spans="1:5" x14ac:dyDescent="0.3">
      <c r="A65" s="30">
        <v>2009</v>
      </c>
      <c r="B65" s="88">
        <v>200906</v>
      </c>
      <c r="C65" s="31" t="s">
        <v>31</v>
      </c>
      <c r="D65" s="31" t="s">
        <v>186</v>
      </c>
      <c r="E65" s="31">
        <v>51930510.147895999</v>
      </c>
    </row>
    <row r="66" spans="1:5" x14ac:dyDescent="0.3">
      <c r="A66" s="28">
        <v>2009</v>
      </c>
      <c r="B66" s="87">
        <v>200909</v>
      </c>
      <c r="C66" s="29" t="s">
        <v>31</v>
      </c>
      <c r="D66" s="29" t="s">
        <v>186</v>
      </c>
      <c r="E66" s="29">
        <v>51346799.928277001</v>
      </c>
    </row>
    <row r="67" spans="1:5" x14ac:dyDescent="0.3">
      <c r="A67" s="30">
        <v>2009</v>
      </c>
      <c r="B67" s="88">
        <v>200912</v>
      </c>
      <c r="C67" s="31" t="s">
        <v>31</v>
      </c>
      <c r="D67" s="31" t="s">
        <v>186</v>
      </c>
      <c r="E67" s="31">
        <v>51305171.686942004</v>
      </c>
    </row>
    <row r="68" spans="1:5" x14ac:dyDescent="0.3">
      <c r="A68" s="28">
        <v>2010</v>
      </c>
      <c r="B68" s="87">
        <v>201003</v>
      </c>
      <c r="C68" s="29" t="s">
        <v>31</v>
      </c>
      <c r="D68" s="29" t="s">
        <v>186</v>
      </c>
      <c r="E68" s="29">
        <v>49559366.882308997</v>
      </c>
    </row>
    <row r="69" spans="1:5" x14ac:dyDescent="0.3">
      <c r="A69" s="30">
        <v>2010</v>
      </c>
      <c r="B69" s="88">
        <v>201006</v>
      </c>
      <c r="C69" s="31" t="s">
        <v>31</v>
      </c>
      <c r="D69" s="31" t="s">
        <v>186</v>
      </c>
      <c r="E69" s="31">
        <v>48976581.760591999</v>
      </c>
    </row>
    <row r="70" spans="1:5" x14ac:dyDescent="0.3">
      <c r="A70" s="28">
        <v>2010</v>
      </c>
      <c r="B70" s="87">
        <v>201009</v>
      </c>
      <c r="C70" s="29" t="s">
        <v>31</v>
      </c>
      <c r="D70" s="29" t="s">
        <v>186</v>
      </c>
      <c r="E70" s="29">
        <v>49117569.791091003</v>
      </c>
    </row>
    <row r="71" spans="1:5" x14ac:dyDescent="0.3">
      <c r="A71" s="30">
        <v>2010</v>
      </c>
      <c r="B71" s="88">
        <v>201012</v>
      </c>
      <c r="C71" s="31" t="s">
        <v>31</v>
      </c>
      <c r="D71" s="31" t="s">
        <v>186</v>
      </c>
      <c r="E71" s="31">
        <v>48840752.208491899</v>
      </c>
    </row>
    <row r="72" spans="1:5" x14ac:dyDescent="0.3">
      <c r="A72" s="28">
        <v>2011</v>
      </c>
      <c r="B72" s="87">
        <v>201103</v>
      </c>
      <c r="C72" s="29" t="s">
        <v>31</v>
      </c>
      <c r="D72" s="29" t="s">
        <v>186</v>
      </c>
      <c r="E72" s="29">
        <v>47308018.601226002</v>
      </c>
    </row>
    <row r="73" spans="1:5" x14ac:dyDescent="0.3">
      <c r="A73" s="30">
        <v>2011</v>
      </c>
      <c r="B73" s="88">
        <v>201106</v>
      </c>
      <c r="C73" s="31" t="s">
        <v>31</v>
      </c>
      <c r="D73" s="31" t="s">
        <v>186</v>
      </c>
      <c r="E73" s="31">
        <v>47351726.966631003</v>
      </c>
    </row>
    <row r="74" spans="1:5" x14ac:dyDescent="0.3">
      <c r="A74" s="28">
        <v>2011</v>
      </c>
      <c r="B74" s="87">
        <v>201109</v>
      </c>
      <c r="C74" s="29" t="s">
        <v>31</v>
      </c>
      <c r="D74" s="29" t="s">
        <v>186</v>
      </c>
      <c r="E74" s="29">
        <v>47571540.822667003</v>
      </c>
    </row>
    <row r="75" spans="1:5" x14ac:dyDescent="0.3">
      <c r="A75" s="30">
        <v>2011</v>
      </c>
      <c r="B75" s="88">
        <v>201112</v>
      </c>
      <c r="C75" s="31" t="s">
        <v>31</v>
      </c>
      <c r="D75" s="31" t="s">
        <v>186</v>
      </c>
      <c r="E75" s="31">
        <v>47398559.764815003</v>
      </c>
    </row>
    <row r="76" spans="1:5" x14ac:dyDescent="0.3">
      <c r="A76" s="28">
        <v>2012</v>
      </c>
      <c r="B76" s="87">
        <v>201203</v>
      </c>
      <c r="C76" s="29" t="s">
        <v>31</v>
      </c>
      <c r="D76" s="29" t="s">
        <v>186</v>
      </c>
      <c r="E76" s="29">
        <v>44443429.000793003</v>
      </c>
    </row>
    <row r="77" spans="1:5" x14ac:dyDescent="0.3">
      <c r="A77" s="30">
        <v>2012</v>
      </c>
      <c r="B77" s="88">
        <v>201206</v>
      </c>
      <c r="C77" s="31" t="s">
        <v>31</v>
      </c>
      <c r="D77" s="31" t="s">
        <v>186</v>
      </c>
      <c r="E77" s="31">
        <v>43654491.765216</v>
      </c>
    </row>
    <row r="78" spans="1:5" x14ac:dyDescent="0.3">
      <c r="A78" s="28">
        <v>2012</v>
      </c>
      <c r="B78" s="87">
        <v>201209</v>
      </c>
      <c r="C78" s="29" t="s">
        <v>31</v>
      </c>
      <c r="D78" s="29" t="s">
        <v>186</v>
      </c>
      <c r="E78" s="29">
        <v>43230707.147437997</v>
      </c>
    </row>
    <row r="79" spans="1:5" x14ac:dyDescent="0.3">
      <c r="A79" s="30">
        <v>2012</v>
      </c>
      <c r="B79" s="88">
        <v>201212</v>
      </c>
      <c r="C79" s="31" t="s">
        <v>31</v>
      </c>
      <c r="D79" s="31" t="s">
        <v>186</v>
      </c>
      <c r="E79" s="31">
        <v>42254370.155652002</v>
      </c>
    </row>
    <row r="80" spans="1:5" x14ac:dyDescent="0.3">
      <c r="A80" s="28">
        <v>2013</v>
      </c>
      <c r="B80" s="87">
        <v>201303</v>
      </c>
      <c r="C80" s="29" t="s">
        <v>31</v>
      </c>
      <c r="D80" s="29" t="s">
        <v>186</v>
      </c>
      <c r="E80" s="29">
        <v>39804778.551738001</v>
      </c>
    </row>
    <row r="81" spans="1:5" x14ac:dyDescent="0.3">
      <c r="A81" s="30">
        <v>2013</v>
      </c>
      <c r="B81" s="88">
        <v>201306</v>
      </c>
      <c r="C81" s="31" t="s">
        <v>31</v>
      </c>
      <c r="D81" s="31" t="s">
        <v>186</v>
      </c>
      <c r="E81" s="31">
        <v>39075601.731536001</v>
      </c>
    </row>
    <row r="82" spans="1:5" x14ac:dyDescent="0.3">
      <c r="A82" s="28">
        <v>2013</v>
      </c>
      <c r="B82" s="87">
        <v>201309</v>
      </c>
      <c r="C82" s="29" t="s">
        <v>31</v>
      </c>
      <c r="D82" s="29" t="s">
        <v>186</v>
      </c>
      <c r="E82" s="29">
        <v>38953697.462343</v>
      </c>
    </row>
    <row r="83" spans="1:5" x14ac:dyDescent="0.3">
      <c r="A83" s="30">
        <v>2013</v>
      </c>
      <c r="B83" s="88">
        <v>201312</v>
      </c>
      <c r="C83" s="31" t="s">
        <v>31</v>
      </c>
      <c r="D83" s="31" t="s">
        <v>186</v>
      </c>
      <c r="E83" s="31">
        <v>38306809.764183998</v>
      </c>
    </row>
    <row r="84" spans="1:5" x14ac:dyDescent="0.3">
      <c r="A84" s="28">
        <v>2014</v>
      </c>
      <c r="B84" s="87">
        <v>201403</v>
      </c>
      <c r="C84" s="29" t="s">
        <v>31</v>
      </c>
      <c r="D84" s="29" t="s">
        <v>186</v>
      </c>
      <c r="E84" s="29">
        <v>37960818.190554</v>
      </c>
    </row>
    <row r="85" spans="1:5" x14ac:dyDescent="0.3">
      <c r="A85" s="30">
        <v>2014</v>
      </c>
      <c r="B85" s="88">
        <v>201406</v>
      </c>
      <c r="C85" s="31" t="s">
        <v>31</v>
      </c>
      <c r="D85" s="31" t="s">
        <v>186</v>
      </c>
      <c r="E85" s="31">
        <v>38783409.068682</v>
      </c>
    </row>
    <row r="86" spans="1:5" x14ac:dyDescent="0.3">
      <c r="A86" s="28">
        <v>2014</v>
      </c>
      <c r="B86" s="87">
        <v>201409</v>
      </c>
      <c r="C86" s="29" t="s">
        <v>31</v>
      </c>
      <c r="D86" s="29" t="s">
        <v>186</v>
      </c>
      <c r="E86" s="29">
        <v>40195769.438093998</v>
      </c>
    </row>
    <row r="87" spans="1:5" x14ac:dyDescent="0.3">
      <c r="A87" s="30">
        <v>2014</v>
      </c>
      <c r="B87" s="88">
        <v>201412</v>
      </c>
      <c r="C87" s="31" t="s">
        <v>31</v>
      </c>
      <c r="D87" s="31" t="s">
        <v>186</v>
      </c>
      <c r="E87" s="31">
        <v>40937782.613849998</v>
      </c>
    </row>
    <row r="88" spans="1:5" x14ac:dyDescent="0.3">
      <c r="A88" s="28">
        <v>2015</v>
      </c>
      <c r="B88" s="87">
        <v>201503</v>
      </c>
      <c r="C88" s="29" t="s">
        <v>31</v>
      </c>
      <c r="D88" s="29" t="s">
        <v>186</v>
      </c>
      <c r="E88" s="29">
        <v>42302860.756246999</v>
      </c>
    </row>
    <row r="89" spans="1:5" x14ac:dyDescent="0.3">
      <c r="A89" s="30">
        <v>2015</v>
      </c>
      <c r="B89" s="88">
        <v>201506</v>
      </c>
      <c r="C89" s="31" t="s">
        <v>31</v>
      </c>
      <c r="D89" s="31" t="s">
        <v>186</v>
      </c>
      <c r="E89" s="31">
        <v>43620239.500152998</v>
      </c>
    </row>
    <row r="90" spans="1:5" x14ac:dyDescent="0.3">
      <c r="A90" s="28">
        <v>2015</v>
      </c>
      <c r="B90" s="87">
        <v>201509</v>
      </c>
      <c r="C90" s="29" t="s">
        <v>31</v>
      </c>
      <c r="D90" s="29" t="s">
        <v>186</v>
      </c>
      <c r="E90" s="29">
        <v>45296751.702504002</v>
      </c>
    </row>
    <row r="91" spans="1:5" x14ac:dyDescent="0.3">
      <c r="A91" s="30">
        <v>2015</v>
      </c>
      <c r="B91" s="88">
        <v>201512</v>
      </c>
      <c r="C91" s="31" t="s">
        <v>31</v>
      </c>
      <c r="D91" s="31" t="s">
        <v>186</v>
      </c>
      <c r="E91" s="31">
        <v>47117673.232386</v>
      </c>
    </row>
    <row r="92" spans="1:5" x14ac:dyDescent="0.3">
      <c r="A92" s="28">
        <v>2016</v>
      </c>
      <c r="B92" s="87">
        <v>201603</v>
      </c>
      <c r="C92" s="29" t="s">
        <v>31</v>
      </c>
      <c r="D92" s="29" t="s">
        <v>186</v>
      </c>
      <c r="E92" s="29">
        <v>50178867.847526997</v>
      </c>
    </row>
    <row r="93" spans="1:5" x14ac:dyDescent="0.3">
      <c r="A93" s="30">
        <v>2016</v>
      </c>
      <c r="B93" s="88">
        <v>201606</v>
      </c>
      <c r="C93" s="31" t="s">
        <v>31</v>
      </c>
      <c r="D93" s="31" t="s">
        <v>186</v>
      </c>
      <c r="E93" s="31">
        <v>52434921.955049999</v>
      </c>
    </row>
    <row r="94" spans="1:5" x14ac:dyDescent="0.3">
      <c r="A94" s="28">
        <v>2016</v>
      </c>
      <c r="B94" s="87">
        <v>201609</v>
      </c>
      <c r="C94" s="29" t="s">
        <v>31</v>
      </c>
      <c r="D94" s="29" t="s">
        <v>186</v>
      </c>
      <c r="E94" s="29">
        <v>56240745.254148997</v>
      </c>
    </row>
    <row r="95" spans="1:5" x14ac:dyDescent="0.3">
      <c r="A95" s="30">
        <v>2016</v>
      </c>
      <c r="B95" s="88">
        <v>201612</v>
      </c>
      <c r="C95" s="31" t="s">
        <v>31</v>
      </c>
      <c r="D95" s="31" t="s">
        <v>186</v>
      </c>
      <c r="E95" s="31">
        <v>60373232.160468899</v>
      </c>
    </row>
    <row r="96" spans="1:5" x14ac:dyDescent="0.3">
      <c r="A96" s="28">
        <v>2017</v>
      </c>
      <c r="B96" s="87">
        <v>201703</v>
      </c>
      <c r="C96" s="29" t="s">
        <v>31</v>
      </c>
      <c r="D96" s="29" t="s">
        <v>186</v>
      </c>
      <c r="E96" s="29">
        <v>61124992.652451999</v>
      </c>
    </row>
    <row r="97" spans="1:5" x14ac:dyDescent="0.3">
      <c r="A97" s="30">
        <v>2017</v>
      </c>
      <c r="B97" s="88">
        <v>201706</v>
      </c>
      <c r="C97" s="31" t="s">
        <v>31</v>
      </c>
      <c r="D97" s="31" t="s">
        <v>186</v>
      </c>
      <c r="E97" s="31">
        <v>64901276.313614003</v>
      </c>
    </row>
    <row r="98" spans="1:5" x14ac:dyDescent="0.3">
      <c r="A98" s="28">
        <v>2017</v>
      </c>
      <c r="B98" s="87">
        <v>201709</v>
      </c>
      <c r="C98" s="29" t="s">
        <v>31</v>
      </c>
      <c r="D98" s="29" t="s">
        <v>186</v>
      </c>
      <c r="E98" s="29">
        <v>68462759.774130002</v>
      </c>
    </row>
    <row r="99" spans="1:5" x14ac:dyDescent="0.3">
      <c r="A99" s="30">
        <v>2017</v>
      </c>
      <c r="B99" s="88">
        <v>201712</v>
      </c>
      <c r="C99" s="31" t="s">
        <v>31</v>
      </c>
      <c r="D99" s="31" t="s">
        <v>186</v>
      </c>
      <c r="E99" s="31">
        <v>69878961.472497001</v>
      </c>
    </row>
    <row r="100" spans="1:5" x14ac:dyDescent="0.3">
      <c r="A100" s="28">
        <v>2018</v>
      </c>
      <c r="B100" s="87">
        <v>201803</v>
      </c>
      <c r="C100" s="29" t="s">
        <v>31</v>
      </c>
      <c r="D100" s="29" t="s">
        <v>186</v>
      </c>
      <c r="E100" s="29">
        <v>67732603.949739993</v>
      </c>
    </row>
    <row r="101" spans="1:5" x14ac:dyDescent="0.3">
      <c r="A101" s="30">
        <v>2018</v>
      </c>
      <c r="B101" s="88">
        <v>201806</v>
      </c>
      <c r="C101" s="31" t="s">
        <v>31</v>
      </c>
      <c r="D101" s="31" t="s">
        <v>186</v>
      </c>
      <c r="E101" s="31">
        <v>68143075.317688003</v>
      </c>
    </row>
    <row r="102" spans="1:5" x14ac:dyDescent="0.3">
      <c r="A102" s="28">
        <v>2018</v>
      </c>
      <c r="B102" s="87">
        <v>201809</v>
      </c>
      <c r="C102" s="29" t="s">
        <v>31</v>
      </c>
      <c r="D102" s="29" t="s">
        <v>186</v>
      </c>
      <c r="E102" s="29">
        <v>68380237.631624997</v>
      </c>
    </row>
    <row r="103" spans="1:5" x14ac:dyDescent="0.3">
      <c r="A103" s="30">
        <v>2018</v>
      </c>
      <c r="B103" s="88">
        <v>201812</v>
      </c>
      <c r="C103" s="31" t="s">
        <v>31</v>
      </c>
      <c r="D103" s="31" t="s">
        <v>186</v>
      </c>
      <c r="E103" s="31">
        <v>67158948.295233995</v>
      </c>
    </row>
    <row r="104" spans="1:5" x14ac:dyDescent="0.3">
      <c r="A104" s="28">
        <v>2019</v>
      </c>
      <c r="B104" s="87">
        <v>201903</v>
      </c>
      <c r="C104" s="29" t="s">
        <v>31</v>
      </c>
      <c r="D104" s="29" t="s">
        <v>186</v>
      </c>
      <c r="E104" s="29">
        <v>64621899.718111999</v>
      </c>
    </row>
    <row r="105" spans="1:5" x14ac:dyDescent="0.3">
      <c r="A105" s="30">
        <v>2019</v>
      </c>
      <c r="B105" s="88">
        <v>201906</v>
      </c>
      <c r="C105" s="31" t="s">
        <v>31</v>
      </c>
      <c r="D105" s="31" t="s">
        <v>186</v>
      </c>
      <c r="E105" s="31">
        <v>63985819.684614003</v>
      </c>
    </row>
    <row r="106" spans="1:5" x14ac:dyDescent="0.3">
      <c r="A106" s="28">
        <v>2019</v>
      </c>
      <c r="B106" s="87">
        <v>201909</v>
      </c>
      <c r="C106" s="29" t="s">
        <v>31</v>
      </c>
      <c r="D106" s="29" t="s">
        <v>186</v>
      </c>
      <c r="E106" s="29">
        <v>63976480.621982001</v>
      </c>
    </row>
    <row r="107" spans="1:5" x14ac:dyDescent="0.3">
      <c r="A107" s="30">
        <v>2019</v>
      </c>
      <c r="B107" s="88">
        <v>201912</v>
      </c>
      <c r="C107" s="31" t="s">
        <v>31</v>
      </c>
      <c r="D107" s="31" t="s">
        <v>186</v>
      </c>
      <c r="E107" s="31">
        <v>61368214.629248999</v>
      </c>
    </row>
    <row r="108" spans="1:5" x14ac:dyDescent="0.3">
      <c r="A108" s="28">
        <v>2020</v>
      </c>
      <c r="B108" s="87">
        <v>202003</v>
      </c>
      <c r="C108" s="29" t="s">
        <v>31</v>
      </c>
      <c r="D108" s="29" t="s">
        <v>186</v>
      </c>
      <c r="E108" s="29">
        <v>59221952.969528899</v>
      </c>
    </row>
    <row r="109" spans="1:5" x14ac:dyDescent="0.3">
      <c r="A109" s="30">
        <v>2020</v>
      </c>
      <c r="B109" s="88">
        <v>202006</v>
      </c>
      <c r="C109" s="31" t="s">
        <v>31</v>
      </c>
      <c r="D109" s="31" t="s">
        <v>186</v>
      </c>
      <c r="E109" s="31">
        <v>50183879.069840997</v>
      </c>
    </row>
    <row r="110" spans="1:5" x14ac:dyDescent="0.3">
      <c r="A110" s="28">
        <v>2020</v>
      </c>
      <c r="B110" s="87">
        <v>202009</v>
      </c>
      <c r="C110" s="29" t="s">
        <v>31</v>
      </c>
      <c r="D110" s="29" t="s">
        <v>186</v>
      </c>
      <c r="E110" s="29">
        <v>53493579.210780002</v>
      </c>
    </row>
    <row r="111" spans="1:5" x14ac:dyDescent="0.3">
      <c r="A111" s="30">
        <v>2020</v>
      </c>
      <c r="B111" s="88">
        <v>202012</v>
      </c>
      <c r="C111" s="31" t="s">
        <v>31</v>
      </c>
      <c r="D111" s="31" t="s">
        <v>186</v>
      </c>
      <c r="E111" s="31">
        <v>50517420.627138004</v>
      </c>
    </row>
    <row r="112" spans="1:5" x14ac:dyDescent="0.3">
      <c r="A112" s="28">
        <v>2021</v>
      </c>
      <c r="B112" s="87">
        <v>202103</v>
      </c>
      <c r="C112" s="29" t="s">
        <v>31</v>
      </c>
      <c r="D112" s="29" t="s">
        <v>186</v>
      </c>
      <c r="E112" s="29">
        <v>46881032.142891899</v>
      </c>
    </row>
    <row r="113" spans="1:5" x14ac:dyDescent="0.3">
      <c r="A113" s="30">
        <v>2021</v>
      </c>
      <c r="B113" s="88">
        <v>202106</v>
      </c>
      <c r="C113" s="31" t="s">
        <v>31</v>
      </c>
      <c r="D113" s="31" t="s">
        <v>186</v>
      </c>
      <c r="E113" s="31">
        <v>44734168.097479001</v>
      </c>
    </row>
    <row r="114" spans="1:5" x14ac:dyDescent="0.3">
      <c r="A114" s="28">
        <v>2021</v>
      </c>
      <c r="B114" s="87">
        <v>202109</v>
      </c>
      <c r="C114" s="29" t="s">
        <v>31</v>
      </c>
      <c r="D114" s="29" t="s">
        <v>186</v>
      </c>
      <c r="E114" s="29">
        <v>42124283.085055999</v>
      </c>
    </row>
    <row r="115" spans="1:5" x14ac:dyDescent="0.3">
      <c r="A115" s="30">
        <v>2021</v>
      </c>
      <c r="B115" s="88">
        <v>202112</v>
      </c>
      <c r="C115" s="31" t="s">
        <v>31</v>
      </c>
      <c r="D115" s="31" t="s">
        <v>186</v>
      </c>
      <c r="E115" s="31">
        <v>39164630.200929001</v>
      </c>
    </row>
    <row r="116" spans="1:5" x14ac:dyDescent="0.3">
      <c r="A116" s="28">
        <v>2022</v>
      </c>
      <c r="B116" s="87">
        <v>202203</v>
      </c>
      <c r="C116" s="29" t="s">
        <v>31</v>
      </c>
      <c r="D116" s="29" t="s">
        <v>186</v>
      </c>
      <c r="E116" s="29">
        <v>36039798.642095</v>
      </c>
    </row>
    <row r="117" spans="1:5" x14ac:dyDescent="0.3">
      <c r="A117" s="30">
        <v>2022</v>
      </c>
      <c r="B117" s="88">
        <v>202206</v>
      </c>
      <c r="C117" s="31" t="s">
        <v>31</v>
      </c>
      <c r="D117" s="31" t="s">
        <v>186</v>
      </c>
      <c r="E117" s="31">
        <v>34077742.104356997</v>
      </c>
    </row>
    <row r="118" spans="1:5" x14ac:dyDescent="0.3">
      <c r="A118" s="28">
        <v>2022</v>
      </c>
      <c r="B118" s="87">
        <v>202209</v>
      </c>
      <c r="C118" s="29" t="s">
        <v>31</v>
      </c>
      <c r="D118" s="29" t="s">
        <v>186</v>
      </c>
      <c r="E118" s="29">
        <v>31866323.203513999</v>
      </c>
    </row>
    <row r="119" spans="1:5" x14ac:dyDescent="0.3">
      <c r="A119" s="30">
        <v>2022</v>
      </c>
      <c r="B119" s="88">
        <v>202212</v>
      </c>
      <c r="C119" s="31" t="s">
        <v>31</v>
      </c>
      <c r="D119" s="31" t="s">
        <v>186</v>
      </c>
      <c r="E119" s="31">
        <v>29581629.579847999</v>
      </c>
    </row>
    <row r="120" spans="1:5" x14ac:dyDescent="0.3">
      <c r="A120" s="28">
        <v>2023</v>
      </c>
      <c r="B120" s="87">
        <v>202303</v>
      </c>
      <c r="C120" s="29" t="s">
        <v>31</v>
      </c>
      <c r="D120" s="29" t="s">
        <v>186</v>
      </c>
      <c r="E120" s="29">
        <v>27704614.480487999</v>
      </c>
    </row>
    <row r="121" spans="1:5" x14ac:dyDescent="0.3">
      <c r="A121" s="30">
        <v>2023</v>
      </c>
      <c r="B121" s="88">
        <v>202306</v>
      </c>
      <c r="C121" s="31" t="s">
        <v>31</v>
      </c>
      <c r="D121" s="31" t="s">
        <v>186</v>
      </c>
      <c r="E121" s="31">
        <v>26746319.043855</v>
      </c>
    </row>
    <row r="122" spans="1:5" x14ac:dyDescent="0.3">
      <c r="A122" s="28">
        <v>2023</v>
      </c>
      <c r="B122" s="87">
        <v>202309</v>
      </c>
      <c r="C122" s="29" t="s">
        <v>31</v>
      </c>
      <c r="D122" s="29" t="s">
        <v>186</v>
      </c>
      <c r="E122" s="29">
        <v>25932427.741273001</v>
      </c>
    </row>
    <row r="123" spans="1:5" x14ac:dyDescent="0.3">
      <c r="A123" s="30">
        <v>2023</v>
      </c>
      <c r="B123" s="88">
        <v>202312</v>
      </c>
      <c r="C123" s="31" t="s">
        <v>31</v>
      </c>
      <c r="D123" s="31" t="s">
        <v>186</v>
      </c>
      <c r="E123" s="31">
        <v>25255800.413902</v>
      </c>
    </row>
    <row r="124" spans="1:5" x14ac:dyDescent="0.3">
      <c r="A124" s="28">
        <v>2009</v>
      </c>
      <c r="B124" s="87">
        <v>200903</v>
      </c>
      <c r="C124" s="29" t="s">
        <v>14</v>
      </c>
      <c r="D124" s="29" t="s">
        <v>185</v>
      </c>
      <c r="E124" s="29">
        <v>382581.86092399998</v>
      </c>
    </row>
    <row r="125" spans="1:5" x14ac:dyDescent="0.3">
      <c r="A125" s="30">
        <v>2009</v>
      </c>
      <c r="B125" s="88">
        <v>200906</v>
      </c>
      <c r="C125" s="31" t="s">
        <v>14</v>
      </c>
      <c r="D125" s="31" t="s">
        <v>185</v>
      </c>
      <c r="E125" s="31">
        <v>382627.13753599999</v>
      </c>
    </row>
    <row r="126" spans="1:5" x14ac:dyDescent="0.3">
      <c r="A126" s="28">
        <v>2009</v>
      </c>
      <c r="B126" s="87">
        <v>200909</v>
      </c>
      <c r="C126" s="29" t="s">
        <v>14</v>
      </c>
      <c r="D126" s="29" t="s">
        <v>185</v>
      </c>
      <c r="E126" s="29">
        <v>377026.275899</v>
      </c>
    </row>
    <row r="127" spans="1:5" x14ac:dyDescent="0.3">
      <c r="A127" s="30">
        <v>2009</v>
      </c>
      <c r="B127" s="88">
        <v>200912</v>
      </c>
      <c r="C127" s="31" t="s">
        <v>14</v>
      </c>
      <c r="D127" s="31" t="s">
        <v>185</v>
      </c>
      <c r="E127" s="31">
        <v>367975.20343399898</v>
      </c>
    </row>
    <row r="128" spans="1:5" x14ac:dyDescent="0.3">
      <c r="A128" s="28">
        <v>2010</v>
      </c>
      <c r="B128" s="87">
        <v>201003</v>
      </c>
      <c r="C128" s="29" t="s">
        <v>14</v>
      </c>
      <c r="D128" s="29" t="s">
        <v>185</v>
      </c>
      <c r="E128" s="29">
        <v>354911.05511700001</v>
      </c>
    </row>
    <row r="129" spans="1:5" x14ac:dyDescent="0.3">
      <c r="A129" s="30">
        <v>2010</v>
      </c>
      <c r="B129" s="88">
        <v>201006</v>
      </c>
      <c r="C129" s="31" t="s">
        <v>14</v>
      </c>
      <c r="D129" s="31" t="s">
        <v>185</v>
      </c>
      <c r="E129" s="31">
        <v>351593.49092900002</v>
      </c>
    </row>
    <row r="130" spans="1:5" x14ac:dyDescent="0.3">
      <c r="A130" s="28">
        <v>2010</v>
      </c>
      <c r="B130" s="87">
        <v>201009</v>
      </c>
      <c r="C130" s="29" t="s">
        <v>14</v>
      </c>
      <c r="D130" s="29" t="s">
        <v>185</v>
      </c>
      <c r="E130" s="29">
        <v>349766.653728</v>
      </c>
    </row>
    <row r="131" spans="1:5" x14ac:dyDescent="0.3">
      <c r="A131" s="30">
        <v>2010</v>
      </c>
      <c r="B131" s="88">
        <v>201012</v>
      </c>
      <c r="C131" s="31" t="s">
        <v>14</v>
      </c>
      <c r="D131" s="31" t="s">
        <v>185</v>
      </c>
      <c r="E131" s="31">
        <v>352234.27633199998</v>
      </c>
    </row>
    <row r="132" spans="1:5" x14ac:dyDescent="0.3">
      <c r="A132" s="28">
        <v>2011</v>
      </c>
      <c r="B132" s="87">
        <v>201103</v>
      </c>
      <c r="C132" s="29" t="s">
        <v>14</v>
      </c>
      <c r="D132" s="29" t="s">
        <v>185</v>
      </c>
      <c r="E132" s="29">
        <v>348330.40673500003</v>
      </c>
    </row>
    <row r="133" spans="1:5" x14ac:dyDescent="0.3">
      <c r="A133" s="30">
        <v>2011</v>
      </c>
      <c r="B133" s="88">
        <v>201106</v>
      </c>
      <c r="C133" s="31" t="s">
        <v>14</v>
      </c>
      <c r="D133" s="31" t="s">
        <v>185</v>
      </c>
      <c r="E133" s="31">
        <v>358860.296019</v>
      </c>
    </row>
    <row r="134" spans="1:5" x14ac:dyDescent="0.3">
      <c r="A134" s="28">
        <v>2011</v>
      </c>
      <c r="B134" s="87">
        <v>201109</v>
      </c>
      <c r="C134" s="29" t="s">
        <v>14</v>
      </c>
      <c r="D134" s="29" t="s">
        <v>185</v>
      </c>
      <c r="E134" s="29">
        <v>368893.71990600001</v>
      </c>
    </row>
    <row r="135" spans="1:5" x14ac:dyDescent="0.3">
      <c r="A135" s="30">
        <v>2011</v>
      </c>
      <c r="B135" s="88">
        <v>201112</v>
      </c>
      <c r="C135" s="31" t="s">
        <v>14</v>
      </c>
      <c r="D135" s="31" t="s">
        <v>185</v>
      </c>
      <c r="E135" s="31">
        <v>374720.77390999999</v>
      </c>
    </row>
    <row r="136" spans="1:5" x14ac:dyDescent="0.3">
      <c r="A136" s="28">
        <v>2012</v>
      </c>
      <c r="B136" s="87">
        <v>201203</v>
      </c>
      <c r="C136" s="29" t="s">
        <v>14</v>
      </c>
      <c r="D136" s="29" t="s">
        <v>185</v>
      </c>
      <c r="E136" s="29">
        <v>374913.62159499998</v>
      </c>
    </row>
    <row r="137" spans="1:5" x14ac:dyDescent="0.3">
      <c r="A137" s="30">
        <v>2012</v>
      </c>
      <c r="B137" s="88">
        <v>201206</v>
      </c>
      <c r="C137" s="31" t="s">
        <v>14</v>
      </c>
      <c r="D137" s="31" t="s">
        <v>185</v>
      </c>
      <c r="E137" s="31">
        <v>376698.72291299998</v>
      </c>
    </row>
    <row r="138" spans="1:5" x14ac:dyDescent="0.3">
      <c r="A138" s="28">
        <v>2012</v>
      </c>
      <c r="B138" s="87">
        <v>201209</v>
      </c>
      <c r="C138" s="29" t="s">
        <v>14</v>
      </c>
      <c r="D138" s="29" t="s">
        <v>185</v>
      </c>
      <c r="E138" s="29">
        <v>381979.13022599998</v>
      </c>
    </row>
    <row r="139" spans="1:5" x14ac:dyDescent="0.3">
      <c r="A139" s="30">
        <v>2012</v>
      </c>
      <c r="B139" s="88">
        <v>201212</v>
      </c>
      <c r="C139" s="31" t="s">
        <v>14</v>
      </c>
      <c r="D139" s="31" t="s">
        <v>185</v>
      </c>
      <c r="E139" s="31">
        <v>383013.969813</v>
      </c>
    </row>
    <row r="140" spans="1:5" x14ac:dyDescent="0.3">
      <c r="A140" s="28">
        <v>2013</v>
      </c>
      <c r="B140" s="87">
        <v>201303</v>
      </c>
      <c r="C140" s="29" t="s">
        <v>14</v>
      </c>
      <c r="D140" s="29" t="s">
        <v>185</v>
      </c>
      <c r="E140" s="29">
        <v>379504.33537300001</v>
      </c>
    </row>
    <row r="141" spans="1:5" x14ac:dyDescent="0.3">
      <c r="A141" s="30">
        <v>2013</v>
      </c>
      <c r="B141" s="88">
        <v>201306</v>
      </c>
      <c r="C141" s="31" t="s">
        <v>14</v>
      </c>
      <c r="D141" s="31" t="s">
        <v>185</v>
      </c>
      <c r="E141" s="31">
        <v>385975.13423800003</v>
      </c>
    </row>
    <row r="142" spans="1:5" x14ac:dyDescent="0.3">
      <c r="A142" s="28">
        <v>2013</v>
      </c>
      <c r="B142" s="87">
        <v>201309</v>
      </c>
      <c r="C142" s="29" t="s">
        <v>14</v>
      </c>
      <c r="D142" s="29" t="s">
        <v>185</v>
      </c>
      <c r="E142" s="29">
        <v>391422.58525</v>
      </c>
    </row>
    <row r="143" spans="1:5" x14ac:dyDescent="0.3">
      <c r="A143" s="30">
        <v>2013</v>
      </c>
      <c r="B143" s="88">
        <v>201312</v>
      </c>
      <c r="C143" s="31" t="s">
        <v>14</v>
      </c>
      <c r="D143" s="31" t="s">
        <v>185</v>
      </c>
      <c r="E143" s="31">
        <v>392695.43079900002</v>
      </c>
    </row>
    <row r="144" spans="1:5" x14ac:dyDescent="0.3">
      <c r="A144" s="28">
        <v>2014</v>
      </c>
      <c r="B144" s="87">
        <v>201403</v>
      </c>
      <c r="C144" s="29" t="s">
        <v>14</v>
      </c>
      <c r="D144" s="29" t="s">
        <v>185</v>
      </c>
      <c r="E144" s="29">
        <v>387278.97100299998</v>
      </c>
    </row>
    <row r="145" spans="1:5" x14ac:dyDescent="0.3">
      <c r="A145" s="30">
        <v>2014</v>
      </c>
      <c r="B145" s="88">
        <v>201406</v>
      </c>
      <c r="C145" s="31" t="s">
        <v>14</v>
      </c>
      <c r="D145" s="31" t="s">
        <v>185</v>
      </c>
      <c r="E145" s="31">
        <v>389592.83474399999</v>
      </c>
    </row>
    <row r="146" spans="1:5" x14ac:dyDescent="0.3">
      <c r="A146" s="28">
        <v>2014</v>
      </c>
      <c r="B146" s="87">
        <v>201409</v>
      </c>
      <c r="C146" s="29" t="s">
        <v>14</v>
      </c>
      <c r="D146" s="29" t="s">
        <v>185</v>
      </c>
      <c r="E146" s="29">
        <v>389964.89375400002</v>
      </c>
    </row>
    <row r="147" spans="1:5" x14ac:dyDescent="0.3">
      <c r="A147" s="30">
        <v>2014</v>
      </c>
      <c r="B147" s="88">
        <v>201412</v>
      </c>
      <c r="C147" s="31" t="s">
        <v>14</v>
      </c>
      <c r="D147" s="31" t="s">
        <v>185</v>
      </c>
      <c r="E147" s="31">
        <v>385847.82150399999</v>
      </c>
    </row>
    <row r="148" spans="1:5" x14ac:dyDescent="0.3">
      <c r="A148" s="28">
        <v>2015</v>
      </c>
      <c r="B148" s="87">
        <v>201503</v>
      </c>
      <c r="C148" s="29" t="s">
        <v>14</v>
      </c>
      <c r="D148" s="29" t="s">
        <v>185</v>
      </c>
      <c r="E148" s="29">
        <v>381572.08928299998</v>
      </c>
    </row>
    <row r="149" spans="1:5" x14ac:dyDescent="0.3">
      <c r="A149" s="30">
        <v>2015</v>
      </c>
      <c r="B149" s="88">
        <v>201506</v>
      </c>
      <c r="C149" s="31" t="s">
        <v>14</v>
      </c>
      <c r="D149" s="31" t="s">
        <v>185</v>
      </c>
      <c r="E149" s="31">
        <v>380378.668802</v>
      </c>
    </row>
    <row r="150" spans="1:5" x14ac:dyDescent="0.3">
      <c r="A150" s="28">
        <v>2015</v>
      </c>
      <c r="B150" s="87">
        <v>201509</v>
      </c>
      <c r="C150" s="29" t="s">
        <v>14</v>
      </c>
      <c r="D150" s="29" t="s">
        <v>185</v>
      </c>
      <c r="E150" s="29">
        <v>383248.97103899898</v>
      </c>
    </row>
    <row r="151" spans="1:5" x14ac:dyDescent="0.3">
      <c r="A151" s="30">
        <v>2015</v>
      </c>
      <c r="B151" s="88">
        <v>201512</v>
      </c>
      <c r="C151" s="31" t="s">
        <v>14</v>
      </c>
      <c r="D151" s="31" t="s">
        <v>185</v>
      </c>
      <c r="E151" s="31">
        <v>379649.99878700002</v>
      </c>
    </row>
    <row r="152" spans="1:5" x14ac:dyDescent="0.3">
      <c r="A152" s="28">
        <v>2016</v>
      </c>
      <c r="B152" s="87">
        <v>201603</v>
      </c>
      <c r="C152" s="29" t="s">
        <v>14</v>
      </c>
      <c r="D152" s="29" t="s">
        <v>185</v>
      </c>
      <c r="E152" s="29">
        <v>374351.192675</v>
      </c>
    </row>
    <row r="153" spans="1:5" x14ac:dyDescent="0.3">
      <c r="A153" s="30">
        <v>2016</v>
      </c>
      <c r="B153" s="88">
        <v>201606</v>
      </c>
      <c r="C153" s="31" t="s">
        <v>14</v>
      </c>
      <c r="D153" s="31" t="s">
        <v>185</v>
      </c>
      <c r="E153" s="31">
        <v>373454.45471600001</v>
      </c>
    </row>
    <row r="154" spans="1:5" x14ac:dyDescent="0.3">
      <c r="A154" s="28">
        <v>2016</v>
      </c>
      <c r="B154" s="87">
        <v>201609</v>
      </c>
      <c r="C154" s="29" t="s">
        <v>14</v>
      </c>
      <c r="D154" s="29" t="s">
        <v>185</v>
      </c>
      <c r="E154" s="29">
        <v>381582.93934300001</v>
      </c>
    </row>
    <row r="155" spans="1:5" x14ac:dyDescent="0.3">
      <c r="A155" s="30">
        <v>2016</v>
      </c>
      <c r="B155" s="88">
        <v>201612</v>
      </c>
      <c r="C155" s="31" t="s">
        <v>14</v>
      </c>
      <c r="D155" s="31" t="s">
        <v>185</v>
      </c>
      <c r="E155" s="31">
        <v>387889.53882199997</v>
      </c>
    </row>
    <row r="156" spans="1:5" x14ac:dyDescent="0.3">
      <c r="A156" s="28">
        <v>2017</v>
      </c>
      <c r="B156" s="87">
        <v>201703</v>
      </c>
      <c r="C156" s="29" t="s">
        <v>14</v>
      </c>
      <c r="D156" s="29" t="s">
        <v>185</v>
      </c>
      <c r="E156" s="29">
        <v>386593.91628</v>
      </c>
    </row>
    <row r="157" spans="1:5" x14ac:dyDescent="0.3">
      <c r="A157" s="30">
        <v>2017</v>
      </c>
      <c r="B157" s="88">
        <v>201706</v>
      </c>
      <c r="C157" s="31" t="s">
        <v>14</v>
      </c>
      <c r="D157" s="31" t="s">
        <v>185</v>
      </c>
      <c r="E157" s="31">
        <v>392321.71546400001</v>
      </c>
    </row>
    <row r="158" spans="1:5" x14ac:dyDescent="0.3">
      <c r="A158" s="28">
        <v>2017</v>
      </c>
      <c r="B158" s="87">
        <v>201709</v>
      </c>
      <c r="C158" s="29" t="s">
        <v>14</v>
      </c>
      <c r="D158" s="29" t="s">
        <v>185</v>
      </c>
      <c r="E158" s="29">
        <v>395751.38521400001</v>
      </c>
    </row>
    <row r="159" spans="1:5" x14ac:dyDescent="0.3">
      <c r="A159" s="30">
        <v>2017</v>
      </c>
      <c r="B159" s="88">
        <v>201712</v>
      </c>
      <c r="C159" s="31" t="s">
        <v>14</v>
      </c>
      <c r="D159" s="31" t="s">
        <v>185</v>
      </c>
      <c r="E159" s="31">
        <v>394008.052279</v>
      </c>
    </row>
    <row r="160" spans="1:5" x14ac:dyDescent="0.3">
      <c r="A160" s="28">
        <v>2018</v>
      </c>
      <c r="B160" s="87">
        <v>201803</v>
      </c>
      <c r="C160" s="29" t="s">
        <v>14</v>
      </c>
      <c r="D160" s="29" t="s">
        <v>185</v>
      </c>
      <c r="E160" s="29">
        <v>388234.93673999998</v>
      </c>
    </row>
    <row r="161" spans="1:5" x14ac:dyDescent="0.3">
      <c r="A161" s="30">
        <v>2018</v>
      </c>
      <c r="B161" s="88">
        <v>201806</v>
      </c>
      <c r="C161" s="31" t="s">
        <v>14</v>
      </c>
      <c r="D161" s="31" t="s">
        <v>185</v>
      </c>
      <c r="E161" s="31">
        <v>391175.50088200002</v>
      </c>
    </row>
    <row r="162" spans="1:5" x14ac:dyDescent="0.3">
      <c r="A162" s="28">
        <v>2018</v>
      </c>
      <c r="B162" s="87">
        <v>201809</v>
      </c>
      <c r="C162" s="29" t="s">
        <v>14</v>
      </c>
      <c r="D162" s="29" t="s">
        <v>185</v>
      </c>
      <c r="E162" s="29">
        <v>394265.92637399997</v>
      </c>
    </row>
    <row r="163" spans="1:5" x14ac:dyDescent="0.3">
      <c r="A163" s="30">
        <v>2018</v>
      </c>
      <c r="B163" s="88">
        <v>201812</v>
      </c>
      <c r="C163" s="31" t="s">
        <v>14</v>
      </c>
      <c r="D163" s="31" t="s">
        <v>185</v>
      </c>
      <c r="E163" s="31">
        <v>396975.72226999898</v>
      </c>
    </row>
    <row r="164" spans="1:5" x14ac:dyDescent="0.3">
      <c r="A164" s="28">
        <v>2019</v>
      </c>
      <c r="B164" s="87">
        <v>201903</v>
      </c>
      <c r="C164" s="29" t="s">
        <v>14</v>
      </c>
      <c r="D164" s="29" t="s">
        <v>185</v>
      </c>
      <c r="E164" s="29">
        <v>397996.49019699998</v>
      </c>
    </row>
    <row r="165" spans="1:5" x14ac:dyDescent="0.3">
      <c r="A165" s="30">
        <v>2019</v>
      </c>
      <c r="B165" s="88">
        <v>201906</v>
      </c>
      <c r="C165" s="31" t="s">
        <v>14</v>
      </c>
      <c r="D165" s="31" t="s">
        <v>185</v>
      </c>
      <c r="E165" s="31">
        <v>408301.89137500001</v>
      </c>
    </row>
    <row r="166" spans="1:5" x14ac:dyDescent="0.3">
      <c r="A166" s="28">
        <v>2019</v>
      </c>
      <c r="B166" s="87">
        <v>201909</v>
      </c>
      <c r="C166" s="29" t="s">
        <v>14</v>
      </c>
      <c r="D166" s="29" t="s">
        <v>185</v>
      </c>
      <c r="E166" s="29">
        <v>421506.91436900001</v>
      </c>
    </row>
    <row r="167" spans="1:5" x14ac:dyDescent="0.3">
      <c r="A167" s="30">
        <v>2019</v>
      </c>
      <c r="B167" s="88">
        <v>201912</v>
      </c>
      <c r="C167" s="31" t="s">
        <v>14</v>
      </c>
      <c r="D167" s="31" t="s">
        <v>185</v>
      </c>
      <c r="E167" s="31">
        <v>432413.05963099998</v>
      </c>
    </row>
    <row r="168" spans="1:5" x14ac:dyDescent="0.3">
      <c r="A168" s="28">
        <v>2020</v>
      </c>
      <c r="B168" s="87">
        <v>202003</v>
      </c>
      <c r="C168" s="29" t="s">
        <v>14</v>
      </c>
      <c r="D168" s="29" t="s">
        <v>185</v>
      </c>
      <c r="E168" s="29">
        <v>439819.95405399997</v>
      </c>
    </row>
    <row r="169" spans="1:5" x14ac:dyDescent="0.3">
      <c r="A169" s="30">
        <v>2020</v>
      </c>
      <c r="B169" s="88">
        <v>202006</v>
      </c>
      <c r="C169" s="31" t="s">
        <v>14</v>
      </c>
      <c r="D169" s="31" t="s">
        <v>185</v>
      </c>
      <c r="E169" s="31">
        <v>448593.52326799999</v>
      </c>
    </row>
    <row r="170" spans="1:5" x14ac:dyDescent="0.3">
      <c r="A170" s="28">
        <v>2020</v>
      </c>
      <c r="B170" s="87">
        <v>202009</v>
      </c>
      <c r="C170" s="29" t="s">
        <v>14</v>
      </c>
      <c r="D170" s="29" t="s">
        <v>185</v>
      </c>
      <c r="E170" s="29">
        <v>464114.522849</v>
      </c>
    </row>
    <row r="171" spans="1:5" x14ac:dyDescent="0.3">
      <c r="A171" s="30">
        <v>2020</v>
      </c>
      <c r="B171" s="88">
        <v>202012</v>
      </c>
      <c r="C171" s="31" t="s">
        <v>14</v>
      </c>
      <c r="D171" s="31" t="s">
        <v>185</v>
      </c>
      <c r="E171" s="31">
        <v>473947.43400299997</v>
      </c>
    </row>
    <row r="172" spans="1:5" x14ac:dyDescent="0.3">
      <c r="A172" s="28">
        <v>2021</v>
      </c>
      <c r="B172" s="87">
        <v>202103</v>
      </c>
      <c r="C172" s="29" t="s">
        <v>14</v>
      </c>
      <c r="D172" s="29" t="s">
        <v>185</v>
      </c>
      <c r="E172" s="29">
        <v>468227.18074799998</v>
      </c>
    </row>
    <row r="173" spans="1:5" x14ac:dyDescent="0.3">
      <c r="A173" s="30">
        <v>2021</v>
      </c>
      <c r="B173" s="88">
        <v>202106</v>
      </c>
      <c r="C173" s="31" t="s">
        <v>14</v>
      </c>
      <c r="D173" s="31" t="s">
        <v>185</v>
      </c>
      <c r="E173" s="31">
        <v>477240.23081400001</v>
      </c>
    </row>
    <row r="174" spans="1:5" x14ac:dyDescent="0.3">
      <c r="A174" s="28">
        <v>2021</v>
      </c>
      <c r="B174" s="87">
        <v>202109</v>
      </c>
      <c r="C174" s="29" t="s">
        <v>14</v>
      </c>
      <c r="D174" s="29" t="s">
        <v>185</v>
      </c>
      <c r="E174" s="29">
        <v>490551.82451800001</v>
      </c>
    </row>
    <row r="175" spans="1:5" x14ac:dyDescent="0.3">
      <c r="A175" s="30">
        <v>2021</v>
      </c>
      <c r="B175" s="88">
        <v>202112</v>
      </c>
      <c r="C175" s="31" t="s">
        <v>14</v>
      </c>
      <c r="D175" s="31" t="s">
        <v>185</v>
      </c>
      <c r="E175" s="31">
        <v>500405.22374599997</v>
      </c>
    </row>
    <row r="176" spans="1:5" x14ac:dyDescent="0.3">
      <c r="A176" s="28">
        <v>2022</v>
      </c>
      <c r="B176" s="87">
        <v>202203</v>
      </c>
      <c r="C176" s="29" t="s">
        <v>14</v>
      </c>
      <c r="D176" s="29" t="s">
        <v>185</v>
      </c>
      <c r="E176" s="29">
        <v>494901.29730799998</v>
      </c>
    </row>
    <row r="177" spans="1:5" x14ac:dyDescent="0.3">
      <c r="A177" s="30">
        <v>2022</v>
      </c>
      <c r="B177" s="88">
        <v>202206</v>
      </c>
      <c r="C177" s="31" t="s">
        <v>14</v>
      </c>
      <c r="D177" s="31" t="s">
        <v>185</v>
      </c>
      <c r="E177" s="31">
        <v>506780.31059299997</v>
      </c>
    </row>
    <row r="178" spans="1:5" x14ac:dyDescent="0.3">
      <c r="A178" s="28">
        <v>2022</v>
      </c>
      <c r="B178" s="87">
        <v>202209</v>
      </c>
      <c r="C178" s="29" t="s">
        <v>14</v>
      </c>
      <c r="D178" s="29" t="s">
        <v>185</v>
      </c>
      <c r="E178" s="29">
        <v>515582.64737700002</v>
      </c>
    </row>
    <row r="179" spans="1:5" x14ac:dyDescent="0.3">
      <c r="A179" s="30">
        <v>2022</v>
      </c>
      <c r="B179" s="88">
        <v>202212</v>
      </c>
      <c r="C179" s="31" t="s">
        <v>14</v>
      </c>
      <c r="D179" s="31" t="s">
        <v>185</v>
      </c>
      <c r="E179" s="31">
        <v>516607.456366</v>
      </c>
    </row>
    <row r="180" spans="1:5" x14ac:dyDescent="0.3">
      <c r="A180" s="28">
        <v>2023</v>
      </c>
      <c r="B180" s="87">
        <v>202303</v>
      </c>
      <c r="C180" s="29" t="s">
        <v>14</v>
      </c>
      <c r="D180" s="29" t="s">
        <v>185</v>
      </c>
      <c r="E180" s="29">
        <v>510098.55394700001</v>
      </c>
    </row>
    <row r="181" spans="1:5" x14ac:dyDescent="0.3">
      <c r="A181" s="30">
        <v>2023</v>
      </c>
      <c r="B181" s="88">
        <v>202306</v>
      </c>
      <c r="C181" s="31" t="s">
        <v>14</v>
      </c>
      <c r="D181" s="31" t="s">
        <v>185</v>
      </c>
      <c r="E181" s="31">
        <v>520180.315894</v>
      </c>
    </row>
    <row r="182" spans="1:5" x14ac:dyDescent="0.3">
      <c r="A182" s="28">
        <v>2023</v>
      </c>
      <c r="B182" s="87">
        <v>202309</v>
      </c>
      <c r="C182" s="29" t="s">
        <v>14</v>
      </c>
      <c r="D182" s="29" t="s">
        <v>185</v>
      </c>
      <c r="E182" s="29">
        <v>529235.13911400002</v>
      </c>
    </row>
    <row r="183" spans="1:5" x14ac:dyDescent="0.3">
      <c r="A183" s="30">
        <v>2023</v>
      </c>
      <c r="B183" s="88">
        <v>202312</v>
      </c>
      <c r="C183" s="31" t="s">
        <v>14</v>
      </c>
      <c r="D183" s="31" t="s">
        <v>185</v>
      </c>
      <c r="E183" s="31">
        <v>533855.98516599997</v>
      </c>
    </row>
    <row r="184" spans="1:5" x14ac:dyDescent="0.3">
      <c r="A184" s="28">
        <v>2009</v>
      </c>
      <c r="B184" s="87">
        <v>200903</v>
      </c>
      <c r="C184" s="29" t="s">
        <v>14</v>
      </c>
      <c r="D184" s="29" t="s">
        <v>186</v>
      </c>
      <c r="E184" s="29">
        <v>93582.293296999997</v>
      </c>
    </row>
    <row r="185" spans="1:5" x14ac:dyDescent="0.3">
      <c r="A185" s="30">
        <v>2009</v>
      </c>
      <c r="B185" s="88">
        <v>200906</v>
      </c>
      <c r="C185" s="31" t="s">
        <v>14</v>
      </c>
      <c r="D185" s="31" t="s">
        <v>186</v>
      </c>
      <c r="E185" s="31">
        <v>92633.910216999997</v>
      </c>
    </row>
    <row r="186" spans="1:5" x14ac:dyDescent="0.3">
      <c r="A186" s="28">
        <v>2009</v>
      </c>
      <c r="B186" s="87">
        <v>200909</v>
      </c>
      <c r="C186" s="29" t="s">
        <v>14</v>
      </c>
      <c r="D186" s="29" t="s">
        <v>186</v>
      </c>
      <c r="E186" s="29">
        <v>91426.066047999993</v>
      </c>
    </row>
    <row r="187" spans="1:5" x14ac:dyDescent="0.3">
      <c r="A187" s="30">
        <v>2009</v>
      </c>
      <c r="B187" s="88">
        <v>200912</v>
      </c>
      <c r="C187" s="31" t="s">
        <v>14</v>
      </c>
      <c r="D187" s="31" t="s">
        <v>186</v>
      </c>
      <c r="E187" s="31">
        <v>89587.493612000006</v>
      </c>
    </row>
    <row r="188" spans="1:5" x14ac:dyDescent="0.3">
      <c r="A188" s="28">
        <v>2010</v>
      </c>
      <c r="B188" s="87">
        <v>201003</v>
      </c>
      <c r="C188" s="29" t="s">
        <v>14</v>
      </c>
      <c r="D188" s="29" t="s">
        <v>186</v>
      </c>
      <c r="E188" s="29">
        <v>86614.560954999994</v>
      </c>
    </row>
    <row r="189" spans="1:5" x14ac:dyDescent="0.3">
      <c r="A189" s="30">
        <v>2010</v>
      </c>
      <c r="B189" s="88">
        <v>201006</v>
      </c>
      <c r="C189" s="31" t="s">
        <v>14</v>
      </c>
      <c r="D189" s="31" t="s">
        <v>186</v>
      </c>
      <c r="E189" s="31">
        <v>84990.330054000005</v>
      </c>
    </row>
    <row r="190" spans="1:5" x14ac:dyDescent="0.3">
      <c r="A190" s="28">
        <v>2010</v>
      </c>
      <c r="B190" s="87">
        <v>201009</v>
      </c>
      <c r="C190" s="29" t="s">
        <v>14</v>
      </c>
      <c r="D190" s="29" t="s">
        <v>186</v>
      </c>
      <c r="E190" s="29">
        <v>84276.409658000004</v>
      </c>
    </row>
    <row r="191" spans="1:5" x14ac:dyDescent="0.3">
      <c r="A191" s="30">
        <v>2010</v>
      </c>
      <c r="B191" s="88">
        <v>201012</v>
      </c>
      <c r="C191" s="31" t="s">
        <v>14</v>
      </c>
      <c r="D191" s="31" t="s">
        <v>186</v>
      </c>
      <c r="E191" s="31">
        <v>87066.298196000003</v>
      </c>
    </row>
    <row r="192" spans="1:5" x14ac:dyDescent="0.3">
      <c r="A192" s="28">
        <v>2011</v>
      </c>
      <c r="B192" s="87">
        <v>201103</v>
      </c>
      <c r="C192" s="29" t="s">
        <v>14</v>
      </c>
      <c r="D192" s="29" t="s">
        <v>186</v>
      </c>
      <c r="E192" s="29">
        <v>85506.094975</v>
      </c>
    </row>
    <row r="193" spans="1:5" x14ac:dyDescent="0.3">
      <c r="A193" s="30">
        <v>2011</v>
      </c>
      <c r="B193" s="88">
        <v>201106</v>
      </c>
      <c r="C193" s="31" t="s">
        <v>14</v>
      </c>
      <c r="D193" s="31" t="s">
        <v>186</v>
      </c>
      <c r="E193" s="31">
        <v>87446.681802999999</v>
      </c>
    </row>
    <row r="194" spans="1:5" x14ac:dyDescent="0.3">
      <c r="A194" s="28">
        <v>2011</v>
      </c>
      <c r="B194" s="87">
        <v>201109</v>
      </c>
      <c r="C194" s="29" t="s">
        <v>14</v>
      </c>
      <c r="D194" s="29" t="s">
        <v>186</v>
      </c>
      <c r="E194" s="29">
        <v>89422.518635999993</v>
      </c>
    </row>
    <row r="195" spans="1:5" x14ac:dyDescent="0.3">
      <c r="A195" s="30">
        <v>2011</v>
      </c>
      <c r="B195" s="88">
        <v>201112</v>
      </c>
      <c r="C195" s="31" t="s">
        <v>14</v>
      </c>
      <c r="D195" s="31" t="s">
        <v>186</v>
      </c>
      <c r="E195" s="31">
        <v>90555.580931999997</v>
      </c>
    </row>
    <row r="196" spans="1:5" x14ac:dyDescent="0.3">
      <c r="A196" s="28">
        <v>2012</v>
      </c>
      <c r="B196" s="87">
        <v>201203</v>
      </c>
      <c r="C196" s="29" t="s">
        <v>14</v>
      </c>
      <c r="D196" s="29" t="s">
        <v>186</v>
      </c>
      <c r="E196" s="29">
        <v>88631.338720999993</v>
      </c>
    </row>
    <row r="197" spans="1:5" x14ac:dyDescent="0.3">
      <c r="A197" s="30">
        <v>2012</v>
      </c>
      <c r="B197" s="88">
        <v>201206</v>
      </c>
      <c r="C197" s="31" t="s">
        <v>14</v>
      </c>
      <c r="D197" s="31" t="s">
        <v>186</v>
      </c>
      <c r="E197" s="31">
        <v>88109.929646000004</v>
      </c>
    </row>
    <row r="198" spans="1:5" x14ac:dyDescent="0.3">
      <c r="A198" s="28">
        <v>2012</v>
      </c>
      <c r="B198" s="87">
        <v>201209</v>
      </c>
      <c r="C198" s="29" t="s">
        <v>14</v>
      </c>
      <c r="D198" s="29" t="s">
        <v>186</v>
      </c>
      <c r="E198" s="29">
        <v>88785.751741999993</v>
      </c>
    </row>
    <row r="199" spans="1:5" x14ac:dyDescent="0.3">
      <c r="A199" s="30">
        <v>2012</v>
      </c>
      <c r="B199" s="88">
        <v>201212</v>
      </c>
      <c r="C199" s="31" t="s">
        <v>14</v>
      </c>
      <c r="D199" s="31" t="s">
        <v>186</v>
      </c>
      <c r="E199" s="31">
        <v>88451.159184000004</v>
      </c>
    </row>
    <row r="200" spans="1:5" x14ac:dyDescent="0.3">
      <c r="A200" s="28">
        <v>2013</v>
      </c>
      <c r="B200" s="87">
        <v>201303</v>
      </c>
      <c r="C200" s="29" t="s">
        <v>14</v>
      </c>
      <c r="D200" s="29" t="s">
        <v>186</v>
      </c>
      <c r="E200" s="29">
        <v>82654.460613000003</v>
      </c>
    </row>
    <row r="201" spans="1:5" x14ac:dyDescent="0.3">
      <c r="A201" s="30">
        <v>2013</v>
      </c>
      <c r="B201" s="88">
        <v>201306</v>
      </c>
      <c r="C201" s="31" t="s">
        <v>14</v>
      </c>
      <c r="D201" s="31" t="s">
        <v>186</v>
      </c>
      <c r="E201" s="31">
        <v>81914.964531000005</v>
      </c>
    </row>
    <row r="202" spans="1:5" x14ac:dyDescent="0.3">
      <c r="A202" s="28">
        <v>2013</v>
      </c>
      <c r="B202" s="87">
        <v>201309</v>
      </c>
      <c r="C202" s="29" t="s">
        <v>14</v>
      </c>
      <c r="D202" s="29" t="s">
        <v>186</v>
      </c>
      <c r="E202" s="29">
        <v>81224.706153000006</v>
      </c>
    </row>
    <row r="203" spans="1:5" x14ac:dyDescent="0.3">
      <c r="A203" s="30">
        <v>2013</v>
      </c>
      <c r="B203" s="88">
        <v>201312</v>
      </c>
      <c r="C203" s="31" t="s">
        <v>14</v>
      </c>
      <c r="D203" s="31" t="s">
        <v>186</v>
      </c>
      <c r="E203" s="31">
        <v>79353.773581000001</v>
      </c>
    </row>
    <row r="204" spans="1:5" x14ac:dyDescent="0.3">
      <c r="A204" s="28">
        <v>2014</v>
      </c>
      <c r="B204" s="87">
        <v>201403</v>
      </c>
      <c r="C204" s="29" t="s">
        <v>14</v>
      </c>
      <c r="D204" s="29" t="s">
        <v>186</v>
      </c>
      <c r="E204" s="29">
        <v>75707.365344000005</v>
      </c>
    </row>
    <row r="205" spans="1:5" x14ac:dyDescent="0.3">
      <c r="A205" s="30">
        <v>2014</v>
      </c>
      <c r="B205" s="88">
        <v>201406</v>
      </c>
      <c r="C205" s="31" t="s">
        <v>14</v>
      </c>
      <c r="D205" s="31" t="s">
        <v>186</v>
      </c>
      <c r="E205" s="31">
        <v>76340.857438999999</v>
      </c>
    </row>
    <row r="206" spans="1:5" x14ac:dyDescent="0.3">
      <c r="A206" s="28">
        <v>2014</v>
      </c>
      <c r="B206" s="87">
        <v>201409</v>
      </c>
      <c r="C206" s="29" t="s">
        <v>14</v>
      </c>
      <c r="D206" s="29" t="s">
        <v>186</v>
      </c>
      <c r="E206" s="29">
        <v>76967.825291000001</v>
      </c>
    </row>
    <row r="207" spans="1:5" x14ac:dyDescent="0.3">
      <c r="A207" s="30">
        <v>2014</v>
      </c>
      <c r="B207" s="88">
        <v>201412</v>
      </c>
      <c r="C207" s="31" t="s">
        <v>14</v>
      </c>
      <c r="D207" s="31" t="s">
        <v>186</v>
      </c>
      <c r="E207" s="31">
        <v>76405.193958000003</v>
      </c>
    </row>
    <row r="208" spans="1:5" x14ac:dyDescent="0.3">
      <c r="A208" s="28">
        <v>2015</v>
      </c>
      <c r="B208" s="87">
        <v>201503</v>
      </c>
      <c r="C208" s="29" t="s">
        <v>14</v>
      </c>
      <c r="D208" s="29" t="s">
        <v>186</v>
      </c>
      <c r="E208" s="29">
        <v>73764.344503</v>
      </c>
    </row>
    <row r="209" spans="1:5" x14ac:dyDescent="0.3">
      <c r="A209" s="30">
        <v>2015</v>
      </c>
      <c r="B209" s="88">
        <v>201506</v>
      </c>
      <c r="C209" s="31" t="s">
        <v>14</v>
      </c>
      <c r="D209" s="31" t="s">
        <v>186</v>
      </c>
      <c r="E209" s="31">
        <v>72669.604235000006</v>
      </c>
    </row>
    <row r="210" spans="1:5" x14ac:dyDescent="0.3">
      <c r="A210" s="28">
        <v>2015</v>
      </c>
      <c r="B210" s="87">
        <v>201509</v>
      </c>
      <c r="C210" s="29" t="s">
        <v>14</v>
      </c>
      <c r="D210" s="29" t="s">
        <v>186</v>
      </c>
      <c r="E210" s="29">
        <v>72476.125929000002</v>
      </c>
    </row>
    <row r="211" spans="1:5" x14ac:dyDescent="0.3">
      <c r="A211" s="30">
        <v>2015</v>
      </c>
      <c r="B211" s="88">
        <v>201512</v>
      </c>
      <c r="C211" s="31" t="s">
        <v>14</v>
      </c>
      <c r="D211" s="31" t="s">
        <v>186</v>
      </c>
      <c r="E211" s="31">
        <v>71071.339114000002</v>
      </c>
    </row>
    <row r="212" spans="1:5" x14ac:dyDescent="0.3">
      <c r="A212" s="28">
        <v>2016</v>
      </c>
      <c r="B212" s="87">
        <v>201603</v>
      </c>
      <c r="C212" s="29" t="s">
        <v>14</v>
      </c>
      <c r="D212" s="29" t="s">
        <v>186</v>
      </c>
      <c r="E212" s="29">
        <v>68720.831074000002</v>
      </c>
    </row>
    <row r="213" spans="1:5" x14ac:dyDescent="0.3">
      <c r="A213" s="30">
        <v>2016</v>
      </c>
      <c r="B213" s="88">
        <v>201606</v>
      </c>
      <c r="C213" s="31" t="s">
        <v>14</v>
      </c>
      <c r="D213" s="31" t="s">
        <v>186</v>
      </c>
      <c r="E213" s="31">
        <v>67875.408373999904</v>
      </c>
    </row>
    <row r="214" spans="1:5" x14ac:dyDescent="0.3">
      <c r="A214" s="28">
        <v>2016</v>
      </c>
      <c r="B214" s="87">
        <v>201609</v>
      </c>
      <c r="C214" s="29" t="s">
        <v>14</v>
      </c>
      <c r="D214" s="29" t="s">
        <v>186</v>
      </c>
      <c r="E214" s="29">
        <v>69474.452913000001</v>
      </c>
    </row>
    <row r="215" spans="1:5" x14ac:dyDescent="0.3">
      <c r="A215" s="30">
        <v>2016</v>
      </c>
      <c r="B215" s="88">
        <v>201612</v>
      </c>
      <c r="C215" s="31" t="s">
        <v>14</v>
      </c>
      <c r="D215" s="31" t="s">
        <v>186</v>
      </c>
      <c r="E215" s="31">
        <v>71690.567959000007</v>
      </c>
    </row>
    <row r="216" spans="1:5" x14ac:dyDescent="0.3">
      <c r="A216" s="28">
        <v>2017</v>
      </c>
      <c r="B216" s="87">
        <v>201703</v>
      </c>
      <c r="C216" s="29" t="s">
        <v>14</v>
      </c>
      <c r="D216" s="29" t="s">
        <v>186</v>
      </c>
      <c r="E216" s="29">
        <v>70702.655664999998</v>
      </c>
    </row>
    <row r="217" spans="1:5" x14ac:dyDescent="0.3">
      <c r="A217" s="30">
        <v>2017</v>
      </c>
      <c r="B217" s="88">
        <v>201706</v>
      </c>
      <c r="C217" s="31" t="s">
        <v>14</v>
      </c>
      <c r="D217" s="31" t="s">
        <v>186</v>
      </c>
      <c r="E217" s="31">
        <v>73160.498076000003</v>
      </c>
    </row>
    <row r="218" spans="1:5" x14ac:dyDescent="0.3">
      <c r="A218" s="28">
        <v>2017</v>
      </c>
      <c r="B218" s="87">
        <v>201709</v>
      </c>
      <c r="C218" s="29" t="s">
        <v>14</v>
      </c>
      <c r="D218" s="29" t="s">
        <v>186</v>
      </c>
      <c r="E218" s="29">
        <v>75705.403865999993</v>
      </c>
    </row>
    <row r="219" spans="1:5" x14ac:dyDescent="0.3">
      <c r="A219" s="30">
        <v>2017</v>
      </c>
      <c r="B219" s="88">
        <v>201712</v>
      </c>
      <c r="C219" s="31" t="s">
        <v>14</v>
      </c>
      <c r="D219" s="31" t="s">
        <v>186</v>
      </c>
      <c r="E219" s="31">
        <v>77147.369833000004</v>
      </c>
    </row>
    <row r="220" spans="1:5" x14ac:dyDescent="0.3">
      <c r="A220" s="28">
        <v>2018</v>
      </c>
      <c r="B220" s="87">
        <v>201803</v>
      </c>
      <c r="C220" s="29" t="s">
        <v>14</v>
      </c>
      <c r="D220" s="29" t="s">
        <v>186</v>
      </c>
      <c r="E220" s="29">
        <v>75267.187674999994</v>
      </c>
    </row>
    <row r="221" spans="1:5" x14ac:dyDescent="0.3">
      <c r="A221" s="30">
        <v>2018</v>
      </c>
      <c r="B221" s="88">
        <v>201806</v>
      </c>
      <c r="C221" s="31" t="s">
        <v>14</v>
      </c>
      <c r="D221" s="31" t="s">
        <v>186</v>
      </c>
      <c r="E221" s="31">
        <v>76808.332702</v>
      </c>
    </row>
    <row r="222" spans="1:5" x14ac:dyDescent="0.3">
      <c r="A222" s="28">
        <v>2018</v>
      </c>
      <c r="B222" s="87">
        <v>201809</v>
      </c>
      <c r="C222" s="29" t="s">
        <v>14</v>
      </c>
      <c r="D222" s="29" t="s">
        <v>186</v>
      </c>
      <c r="E222" s="29">
        <v>78522.884055999995</v>
      </c>
    </row>
    <row r="223" spans="1:5" x14ac:dyDescent="0.3">
      <c r="A223" s="30">
        <v>2018</v>
      </c>
      <c r="B223" s="88">
        <v>201812</v>
      </c>
      <c r="C223" s="31" t="s">
        <v>14</v>
      </c>
      <c r="D223" s="31" t="s">
        <v>186</v>
      </c>
      <c r="E223" s="31">
        <v>79184.479105999999</v>
      </c>
    </row>
    <row r="224" spans="1:5" x14ac:dyDescent="0.3">
      <c r="A224" s="28">
        <v>2019</v>
      </c>
      <c r="B224" s="87">
        <v>201903</v>
      </c>
      <c r="C224" s="29" t="s">
        <v>14</v>
      </c>
      <c r="D224" s="29" t="s">
        <v>186</v>
      </c>
      <c r="E224" s="29">
        <v>75221.151284000007</v>
      </c>
    </row>
    <row r="225" spans="1:5" x14ac:dyDescent="0.3">
      <c r="A225" s="30">
        <v>2019</v>
      </c>
      <c r="B225" s="88">
        <v>201906</v>
      </c>
      <c r="C225" s="31" t="s">
        <v>14</v>
      </c>
      <c r="D225" s="31" t="s">
        <v>186</v>
      </c>
      <c r="E225" s="31">
        <v>75947.244445999997</v>
      </c>
    </row>
    <row r="226" spans="1:5" x14ac:dyDescent="0.3">
      <c r="A226" s="28">
        <v>2019</v>
      </c>
      <c r="B226" s="87">
        <v>201909</v>
      </c>
      <c r="C226" s="29" t="s">
        <v>14</v>
      </c>
      <c r="D226" s="29" t="s">
        <v>186</v>
      </c>
      <c r="E226" s="29">
        <v>77013.571597999995</v>
      </c>
    </row>
    <row r="227" spans="1:5" x14ac:dyDescent="0.3">
      <c r="A227" s="30">
        <v>2019</v>
      </c>
      <c r="B227" s="88">
        <v>201912</v>
      </c>
      <c r="C227" s="31" t="s">
        <v>14</v>
      </c>
      <c r="D227" s="31" t="s">
        <v>186</v>
      </c>
      <c r="E227" s="31">
        <v>76412.511700999996</v>
      </c>
    </row>
    <row r="228" spans="1:5" x14ac:dyDescent="0.3">
      <c r="A228" s="28">
        <v>2020</v>
      </c>
      <c r="B228" s="87">
        <v>202003</v>
      </c>
      <c r="C228" s="29" t="s">
        <v>14</v>
      </c>
      <c r="D228" s="29" t="s">
        <v>186</v>
      </c>
      <c r="E228" s="29">
        <v>74044.065986000001</v>
      </c>
    </row>
    <row r="229" spans="1:5" x14ac:dyDescent="0.3">
      <c r="A229" s="30">
        <v>2020</v>
      </c>
      <c r="B229" s="88">
        <v>202006</v>
      </c>
      <c r="C229" s="31" t="s">
        <v>14</v>
      </c>
      <c r="D229" s="31" t="s">
        <v>186</v>
      </c>
      <c r="E229" s="31">
        <v>71700.932121999998</v>
      </c>
    </row>
    <row r="230" spans="1:5" x14ac:dyDescent="0.3">
      <c r="A230" s="28">
        <v>2020</v>
      </c>
      <c r="B230" s="87">
        <v>202009</v>
      </c>
      <c r="C230" s="29" t="s">
        <v>14</v>
      </c>
      <c r="D230" s="29" t="s">
        <v>186</v>
      </c>
      <c r="E230" s="29">
        <v>69710.305898999999</v>
      </c>
    </row>
    <row r="231" spans="1:5" x14ac:dyDescent="0.3">
      <c r="A231" s="30">
        <v>2020</v>
      </c>
      <c r="B231" s="88">
        <v>202012</v>
      </c>
      <c r="C231" s="31" t="s">
        <v>14</v>
      </c>
      <c r="D231" s="31" t="s">
        <v>186</v>
      </c>
      <c r="E231" s="31">
        <v>67265.865690999999</v>
      </c>
    </row>
    <row r="232" spans="1:5" x14ac:dyDescent="0.3">
      <c r="A232" s="28">
        <v>2021</v>
      </c>
      <c r="B232" s="87">
        <v>202103</v>
      </c>
      <c r="C232" s="29" t="s">
        <v>14</v>
      </c>
      <c r="D232" s="29" t="s">
        <v>186</v>
      </c>
      <c r="E232" s="29">
        <v>63030.607048999998</v>
      </c>
    </row>
    <row r="233" spans="1:5" x14ac:dyDescent="0.3">
      <c r="A233" s="30">
        <v>2021</v>
      </c>
      <c r="B233" s="88">
        <v>202106</v>
      </c>
      <c r="C233" s="31" t="s">
        <v>14</v>
      </c>
      <c r="D233" s="31" t="s">
        <v>186</v>
      </c>
      <c r="E233" s="31">
        <v>60923.133460999998</v>
      </c>
    </row>
    <row r="234" spans="1:5" x14ac:dyDescent="0.3">
      <c r="A234" s="28">
        <v>2021</v>
      </c>
      <c r="B234" s="87">
        <v>202109</v>
      </c>
      <c r="C234" s="29" t="s">
        <v>14</v>
      </c>
      <c r="D234" s="29" t="s">
        <v>186</v>
      </c>
      <c r="E234" s="29">
        <v>58801.893584999998</v>
      </c>
    </row>
    <row r="235" spans="1:5" x14ac:dyDescent="0.3">
      <c r="A235" s="30">
        <v>2021</v>
      </c>
      <c r="B235" s="88">
        <v>202112</v>
      </c>
      <c r="C235" s="31" t="s">
        <v>14</v>
      </c>
      <c r="D235" s="31" t="s">
        <v>186</v>
      </c>
      <c r="E235" s="31">
        <v>56450.033987000003</v>
      </c>
    </row>
    <row r="236" spans="1:5" x14ac:dyDescent="0.3">
      <c r="A236" s="28">
        <v>2022</v>
      </c>
      <c r="B236" s="87">
        <v>202203</v>
      </c>
      <c r="C236" s="29" t="s">
        <v>14</v>
      </c>
      <c r="D236" s="29" t="s">
        <v>186</v>
      </c>
      <c r="E236" s="29">
        <v>52895.936804999998</v>
      </c>
    </row>
    <row r="237" spans="1:5" x14ac:dyDescent="0.3">
      <c r="A237" s="30">
        <v>2022</v>
      </c>
      <c r="B237" s="88">
        <v>202206</v>
      </c>
      <c r="C237" s="31" t="s">
        <v>14</v>
      </c>
      <c r="D237" s="31" t="s">
        <v>186</v>
      </c>
      <c r="E237" s="31">
        <v>51047.993703</v>
      </c>
    </row>
    <row r="238" spans="1:5" x14ac:dyDescent="0.3">
      <c r="A238" s="28">
        <v>2022</v>
      </c>
      <c r="B238" s="87">
        <v>202209</v>
      </c>
      <c r="C238" s="29" t="s">
        <v>14</v>
      </c>
      <c r="D238" s="29" t="s">
        <v>186</v>
      </c>
      <c r="E238" s="29">
        <v>49157.071087999997</v>
      </c>
    </row>
    <row r="239" spans="1:5" x14ac:dyDescent="0.3">
      <c r="A239" s="30">
        <v>2022</v>
      </c>
      <c r="B239" s="88">
        <v>202212</v>
      </c>
      <c r="C239" s="31" t="s">
        <v>14</v>
      </c>
      <c r="D239" s="31" t="s">
        <v>186</v>
      </c>
      <c r="E239" s="31">
        <v>47080.311296</v>
      </c>
    </row>
    <row r="240" spans="1:5" x14ac:dyDescent="0.3">
      <c r="A240" s="28">
        <v>2023</v>
      </c>
      <c r="B240" s="87">
        <v>202303</v>
      </c>
      <c r="C240" s="29" t="s">
        <v>14</v>
      </c>
      <c r="D240" s="29" t="s">
        <v>186</v>
      </c>
      <c r="E240" s="29">
        <v>44016.911441999997</v>
      </c>
    </row>
    <row r="241" spans="1:5" x14ac:dyDescent="0.3">
      <c r="A241" s="30">
        <v>2023</v>
      </c>
      <c r="B241" s="88">
        <v>202306</v>
      </c>
      <c r="C241" s="31" t="s">
        <v>14</v>
      </c>
      <c r="D241" s="31" t="s">
        <v>186</v>
      </c>
      <c r="E241" s="31">
        <v>42300.780283</v>
      </c>
    </row>
    <row r="242" spans="1:5" x14ac:dyDescent="0.3">
      <c r="A242" s="28">
        <v>2023</v>
      </c>
      <c r="B242" s="87">
        <v>202309</v>
      </c>
      <c r="C242" s="29" t="s">
        <v>14</v>
      </c>
      <c r="D242" s="29" t="s">
        <v>186</v>
      </c>
      <c r="E242" s="29">
        <v>41532.166596000003</v>
      </c>
    </row>
    <row r="243" spans="1:5" x14ac:dyDescent="0.3">
      <c r="A243" s="30">
        <v>2023</v>
      </c>
      <c r="B243" s="88">
        <v>202312</v>
      </c>
      <c r="C243" s="31" t="s">
        <v>14</v>
      </c>
      <c r="D243" s="31" t="s">
        <v>186</v>
      </c>
      <c r="E243" s="31">
        <v>40222.731852999997</v>
      </c>
    </row>
    <row r="244" spans="1:5" x14ac:dyDescent="0.3">
      <c r="A244" s="28">
        <v>2009</v>
      </c>
      <c r="B244" s="87">
        <v>200903</v>
      </c>
      <c r="C244" s="29" t="s">
        <v>187</v>
      </c>
      <c r="D244" s="29" t="s">
        <v>185</v>
      </c>
      <c r="E244" s="29">
        <v>380900.68178500002</v>
      </c>
    </row>
    <row r="245" spans="1:5" x14ac:dyDescent="0.3">
      <c r="A245" s="30">
        <v>2009</v>
      </c>
      <c r="B245" s="88">
        <v>200906</v>
      </c>
      <c r="C245" s="31" t="s">
        <v>187</v>
      </c>
      <c r="D245" s="31" t="s">
        <v>185</v>
      </c>
      <c r="E245" s="31">
        <v>381431.27256200003</v>
      </c>
    </row>
    <row r="246" spans="1:5" x14ac:dyDescent="0.3">
      <c r="A246" s="28">
        <v>2009</v>
      </c>
      <c r="B246" s="87">
        <v>200909</v>
      </c>
      <c r="C246" s="29" t="s">
        <v>187</v>
      </c>
      <c r="D246" s="29" t="s">
        <v>185</v>
      </c>
      <c r="E246" s="29">
        <v>376303.98561099998</v>
      </c>
    </row>
    <row r="247" spans="1:5" x14ac:dyDescent="0.3">
      <c r="A247" s="30">
        <v>2009</v>
      </c>
      <c r="B247" s="88">
        <v>200912</v>
      </c>
      <c r="C247" s="31" t="s">
        <v>187</v>
      </c>
      <c r="D247" s="31" t="s">
        <v>185</v>
      </c>
      <c r="E247" s="31">
        <v>367331.83230800001</v>
      </c>
    </row>
    <row r="248" spans="1:5" x14ac:dyDescent="0.3">
      <c r="A248" s="28">
        <v>2010</v>
      </c>
      <c r="B248" s="87">
        <v>201003</v>
      </c>
      <c r="C248" s="29" t="s">
        <v>187</v>
      </c>
      <c r="D248" s="29" t="s">
        <v>185</v>
      </c>
      <c r="E248" s="29">
        <v>353277.41921199998</v>
      </c>
    </row>
    <row r="249" spans="1:5" x14ac:dyDescent="0.3">
      <c r="A249" s="30">
        <v>2010</v>
      </c>
      <c r="B249" s="88">
        <v>201006</v>
      </c>
      <c r="C249" s="31" t="s">
        <v>187</v>
      </c>
      <c r="D249" s="31" t="s">
        <v>185</v>
      </c>
      <c r="E249" s="31">
        <v>350460.19299000001</v>
      </c>
    </row>
    <row r="250" spans="1:5" x14ac:dyDescent="0.3">
      <c r="A250" s="28">
        <v>2010</v>
      </c>
      <c r="B250" s="87">
        <v>201009</v>
      </c>
      <c r="C250" s="29" t="s">
        <v>187</v>
      </c>
      <c r="D250" s="29" t="s">
        <v>185</v>
      </c>
      <c r="E250" s="29">
        <v>349140.67613199999</v>
      </c>
    </row>
    <row r="251" spans="1:5" x14ac:dyDescent="0.3">
      <c r="A251" s="30">
        <v>2010</v>
      </c>
      <c r="B251" s="88">
        <v>201012</v>
      </c>
      <c r="C251" s="31" t="s">
        <v>187</v>
      </c>
      <c r="D251" s="31" t="s">
        <v>185</v>
      </c>
      <c r="E251" s="31">
        <v>351760.10250699997</v>
      </c>
    </row>
    <row r="252" spans="1:5" x14ac:dyDescent="0.3">
      <c r="A252" s="28">
        <v>2011</v>
      </c>
      <c r="B252" s="87">
        <v>201103</v>
      </c>
      <c r="C252" s="29" t="s">
        <v>187</v>
      </c>
      <c r="D252" s="29" t="s">
        <v>185</v>
      </c>
      <c r="E252" s="29">
        <v>347016.55755299999</v>
      </c>
    </row>
    <row r="253" spans="1:5" x14ac:dyDescent="0.3">
      <c r="A253" s="30">
        <v>2011</v>
      </c>
      <c r="B253" s="88">
        <v>201106</v>
      </c>
      <c r="C253" s="31" t="s">
        <v>187</v>
      </c>
      <c r="D253" s="31" t="s">
        <v>185</v>
      </c>
      <c r="E253" s="31">
        <v>357944.19755600003</v>
      </c>
    </row>
    <row r="254" spans="1:5" x14ac:dyDescent="0.3">
      <c r="A254" s="28">
        <v>2011</v>
      </c>
      <c r="B254" s="87">
        <v>201109</v>
      </c>
      <c r="C254" s="29" t="s">
        <v>187</v>
      </c>
      <c r="D254" s="29" t="s">
        <v>185</v>
      </c>
      <c r="E254" s="29">
        <v>368342.96054</v>
      </c>
    </row>
    <row r="255" spans="1:5" x14ac:dyDescent="0.3">
      <c r="A255" s="30">
        <v>2011</v>
      </c>
      <c r="B255" s="88">
        <v>201112</v>
      </c>
      <c r="C255" s="31" t="s">
        <v>187</v>
      </c>
      <c r="D255" s="31" t="s">
        <v>185</v>
      </c>
      <c r="E255" s="31">
        <v>374178.61004900001</v>
      </c>
    </row>
    <row r="256" spans="1:5" x14ac:dyDescent="0.3">
      <c r="A256" s="28">
        <v>2012</v>
      </c>
      <c r="B256" s="87">
        <v>201203</v>
      </c>
      <c r="C256" s="29" t="s">
        <v>187</v>
      </c>
      <c r="D256" s="29" t="s">
        <v>185</v>
      </c>
      <c r="E256" s="29">
        <v>373822.50440099998</v>
      </c>
    </row>
    <row r="257" spans="1:5" x14ac:dyDescent="0.3">
      <c r="A257" s="30">
        <v>2012</v>
      </c>
      <c r="B257" s="88">
        <v>201206</v>
      </c>
      <c r="C257" s="31" t="s">
        <v>187</v>
      </c>
      <c r="D257" s="31" t="s">
        <v>185</v>
      </c>
      <c r="E257" s="31">
        <v>375550.431018</v>
      </c>
    </row>
    <row r="258" spans="1:5" x14ac:dyDescent="0.3">
      <c r="A258" s="28">
        <v>2012</v>
      </c>
      <c r="B258" s="87">
        <v>201209</v>
      </c>
      <c r="C258" s="29" t="s">
        <v>187</v>
      </c>
      <c r="D258" s="29" t="s">
        <v>185</v>
      </c>
      <c r="E258" s="29">
        <v>381341.694877</v>
      </c>
    </row>
    <row r="259" spans="1:5" x14ac:dyDescent="0.3">
      <c r="A259" s="30">
        <v>2012</v>
      </c>
      <c r="B259" s="88">
        <v>201212</v>
      </c>
      <c r="C259" s="31" t="s">
        <v>187</v>
      </c>
      <c r="D259" s="31" t="s">
        <v>185</v>
      </c>
      <c r="E259" s="31">
        <v>382439.19356699998</v>
      </c>
    </row>
    <row r="260" spans="1:5" x14ac:dyDescent="0.3">
      <c r="A260" s="28">
        <v>2013</v>
      </c>
      <c r="B260" s="87">
        <v>201303</v>
      </c>
      <c r="C260" s="29" t="s">
        <v>187</v>
      </c>
      <c r="D260" s="29" t="s">
        <v>185</v>
      </c>
      <c r="E260" s="29">
        <v>378038.24082100001</v>
      </c>
    </row>
    <row r="261" spans="1:5" x14ac:dyDescent="0.3">
      <c r="A261" s="30">
        <v>2013</v>
      </c>
      <c r="B261" s="88">
        <v>201306</v>
      </c>
      <c r="C261" s="31" t="s">
        <v>187</v>
      </c>
      <c r="D261" s="31" t="s">
        <v>185</v>
      </c>
      <c r="E261" s="31">
        <v>384998.41093000001</v>
      </c>
    </row>
    <row r="262" spans="1:5" x14ac:dyDescent="0.3">
      <c r="A262" s="28">
        <v>2013</v>
      </c>
      <c r="B262" s="87">
        <v>201309</v>
      </c>
      <c r="C262" s="29" t="s">
        <v>187</v>
      </c>
      <c r="D262" s="29" t="s">
        <v>185</v>
      </c>
      <c r="E262" s="29">
        <v>390924.32469600003</v>
      </c>
    </row>
    <row r="263" spans="1:5" x14ac:dyDescent="0.3">
      <c r="A263" s="30">
        <v>2013</v>
      </c>
      <c r="B263" s="88">
        <v>201312</v>
      </c>
      <c r="C263" s="31" t="s">
        <v>187</v>
      </c>
      <c r="D263" s="31" t="s">
        <v>185</v>
      </c>
      <c r="E263" s="31">
        <v>392361.928014</v>
      </c>
    </row>
    <row r="264" spans="1:5" x14ac:dyDescent="0.3">
      <c r="A264" s="28">
        <v>2014</v>
      </c>
      <c r="B264" s="87">
        <v>201403</v>
      </c>
      <c r="C264" s="29" t="s">
        <v>187</v>
      </c>
      <c r="D264" s="29" t="s">
        <v>185</v>
      </c>
      <c r="E264" s="29">
        <v>386177.11827400001</v>
      </c>
    </row>
    <row r="265" spans="1:5" x14ac:dyDescent="0.3">
      <c r="A265" s="30">
        <v>2014</v>
      </c>
      <c r="B265" s="88">
        <v>201406</v>
      </c>
      <c r="C265" s="31" t="s">
        <v>187</v>
      </c>
      <c r="D265" s="31" t="s">
        <v>185</v>
      </c>
      <c r="E265" s="31">
        <v>388844.34589499998</v>
      </c>
    </row>
    <row r="266" spans="1:5" x14ac:dyDescent="0.3">
      <c r="A266" s="28">
        <v>2014</v>
      </c>
      <c r="B266" s="87">
        <v>201409</v>
      </c>
      <c r="C266" s="29" t="s">
        <v>187</v>
      </c>
      <c r="D266" s="29" t="s">
        <v>185</v>
      </c>
      <c r="E266" s="29">
        <v>389664.19160099898</v>
      </c>
    </row>
    <row r="267" spans="1:5" x14ac:dyDescent="0.3">
      <c r="A267" s="30">
        <v>2014</v>
      </c>
      <c r="B267" s="88">
        <v>201412</v>
      </c>
      <c r="C267" s="31" t="s">
        <v>187</v>
      </c>
      <c r="D267" s="31" t="s">
        <v>185</v>
      </c>
      <c r="E267" s="31">
        <v>385661.64874199999</v>
      </c>
    </row>
    <row r="268" spans="1:5" x14ac:dyDescent="0.3">
      <c r="A268" s="28">
        <v>2015</v>
      </c>
      <c r="B268" s="87">
        <v>201503</v>
      </c>
      <c r="C268" s="29" t="s">
        <v>187</v>
      </c>
      <c r="D268" s="29" t="s">
        <v>185</v>
      </c>
      <c r="E268" s="29">
        <v>380780.72337700002</v>
      </c>
    </row>
    <row r="269" spans="1:5" x14ac:dyDescent="0.3">
      <c r="A269" s="30">
        <v>2015</v>
      </c>
      <c r="B269" s="88">
        <v>201506</v>
      </c>
      <c r="C269" s="31" t="s">
        <v>187</v>
      </c>
      <c r="D269" s="31" t="s">
        <v>185</v>
      </c>
      <c r="E269" s="31">
        <v>379820.95549600001</v>
      </c>
    </row>
    <row r="270" spans="1:5" x14ac:dyDescent="0.3">
      <c r="A270" s="28">
        <v>2015</v>
      </c>
      <c r="B270" s="87">
        <v>201509</v>
      </c>
      <c r="C270" s="29" t="s">
        <v>187</v>
      </c>
      <c r="D270" s="29" t="s">
        <v>185</v>
      </c>
      <c r="E270" s="29">
        <v>383002.31913999998</v>
      </c>
    </row>
    <row r="271" spans="1:5" x14ac:dyDescent="0.3">
      <c r="A271" s="30">
        <v>2015</v>
      </c>
      <c r="B271" s="88">
        <v>201512</v>
      </c>
      <c r="C271" s="31" t="s">
        <v>187</v>
      </c>
      <c r="D271" s="31" t="s">
        <v>185</v>
      </c>
      <c r="E271" s="31">
        <v>379497.34441000002</v>
      </c>
    </row>
    <row r="272" spans="1:5" x14ac:dyDescent="0.3">
      <c r="A272" s="28">
        <v>2016</v>
      </c>
      <c r="B272" s="87">
        <v>201603</v>
      </c>
      <c r="C272" s="29" t="s">
        <v>187</v>
      </c>
      <c r="D272" s="29" t="s">
        <v>185</v>
      </c>
      <c r="E272" s="29">
        <v>373979.350286</v>
      </c>
    </row>
    <row r="273" spans="1:5" x14ac:dyDescent="0.3">
      <c r="A273" s="30">
        <v>2016</v>
      </c>
      <c r="B273" s="88">
        <v>201606</v>
      </c>
      <c r="C273" s="31" t="s">
        <v>187</v>
      </c>
      <c r="D273" s="31" t="s">
        <v>185</v>
      </c>
      <c r="E273" s="31">
        <v>373081.77668000001</v>
      </c>
    </row>
    <row r="274" spans="1:5" x14ac:dyDescent="0.3">
      <c r="A274" s="28">
        <v>2016</v>
      </c>
      <c r="B274" s="87">
        <v>201609</v>
      </c>
      <c r="C274" s="29" t="s">
        <v>187</v>
      </c>
      <c r="D274" s="29" t="s">
        <v>185</v>
      </c>
      <c r="E274" s="29">
        <v>381365.45713400003</v>
      </c>
    </row>
    <row r="275" spans="1:5" x14ac:dyDescent="0.3">
      <c r="A275" s="30">
        <v>2016</v>
      </c>
      <c r="B275" s="88">
        <v>201612</v>
      </c>
      <c r="C275" s="31" t="s">
        <v>187</v>
      </c>
      <c r="D275" s="31" t="s">
        <v>185</v>
      </c>
      <c r="E275" s="31">
        <v>387748.21419600002</v>
      </c>
    </row>
    <row r="276" spans="1:5" x14ac:dyDescent="0.3">
      <c r="A276" s="28">
        <v>2017</v>
      </c>
      <c r="B276" s="87">
        <v>201703</v>
      </c>
      <c r="C276" s="29" t="s">
        <v>187</v>
      </c>
      <c r="D276" s="29" t="s">
        <v>185</v>
      </c>
      <c r="E276" s="29">
        <v>385999.42821300001</v>
      </c>
    </row>
    <row r="277" spans="1:5" x14ac:dyDescent="0.3">
      <c r="A277" s="30">
        <v>2017</v>
      </c>
      <c r="B277" s="88">
        <v>201706</v>
      </c>
      <c r="C277" s="31" t="s">
        <v>187</v>
      </c>
      <c r="D277" s="31" t="s">
        <v>185</v>
      </c>
      <c r="E277" s="31">
        <v>391983.09031300002</v>
      </c>
    </row>
    <row r="278" spans="1:5" x14ac:dyDescent="0.3">
      <c r="A278" s="28">
        <v>2017</v>
      </c>
      <c r="B278" s="87">
        <v>201709</v>
      </c>
      <c r="C278" s="29" t="s">
        <v>187</v>
      </c>
      <c r="D278" s="29" t="s">
        <v>185</v>
      </c>
      <c r="E278" s="29">
        <v>395661.101303</v>
      </c>
    </row>
    <row r="279" spans="1:5" x14ac:dyDescent="0.3">
      <c r="A279" s="30">
        <v>2017</v>
      </c>
      <c r="B279" s="88">
        <v>201712</v>
      </c>
      <c r="C279" s="31" t="s">
        <v>187</v>
      </c>
      <c r="D279" s="31" t="s">
        <v>185</v>
      </c>
      <c r="E279" s="31">
        <v>393890.67441899999</v>
      </c>
    </row>
    <row r="280" spans="1:5" x14ac:dyDescent="0.3">
      <c r="A280" s="28">
        <v>2018</v>
      </c>
      <c r="B280" s="87">
        <v>201803</v>
      </c>
      <c r="C280" s="29" t="s">
        <v>187</v>
      </c>
      <c r="D280" s="29" t="s">
        <v>185</v>
      </c>
      <c r="E280" s="29">
        <v>387644.66230500001</v>
      </c>
    </row>
    <row r="281" spans="1:5" x14ac:dyDescent="0.3">
      <c r="A281" s="30">
        <v>2018</v>
      </c>
      <c r="B281" s="88">
        <v>201806</v>
      </c>
      <c r="C281" s="31" t="s">
        <v>187</v>
      </c>
      <c r="D281" s="31" t="s">
        <v>185</v>
      </c>
      <c r="E281" s="31">
        <v>390792.345661</v>
      </c>
    </row>
    <row r="282" spans="1:5" x14ac:dyDescent="0.3">
      <c r="A282" s="28">
        <v>2018</v>
      </c>
      <c r="B282" s="87">
        <v>201809</v>
      </c>
      <c r="C282" s="29" t="s">
        <v>187</v>
      </c>
      <c r="D282" s="29" t="s">
        <v>185</v>
      </c>
      <c r="E282" s="29">
        <v>394148.008455</v>
      </c>
    </row>
    <row r="283" spans="1:5" x14ac:dyDescent="0.3">
      <c r="A283" s="30">
        <v>2018</v>
      </c>
      <c r="B283" s="88">
        <v>201812</v>
      </c>
      <c r="C283" s="31" t="s">
        <v>187</v>
      </c>
      <c r="D283" s="31" t="s">
        <v>185</v>
      </c>
      <c r="E283" s="31">
        <v>396989.03577999998</v>
      </c>
    </row>
    <row r="284" spans="1:5" x14ac:dyDescent="0.3">
      <c r="A284" s="28">
        <v>2019</v>
      </c>
      <c r="B284" s="87">
        <v>201903</v>
      </c>
      <c r="C284" s="29" t="s">
        <v>187</v>
      </c>
      <c r="D284" s="29" t="s">
        <v>185</v>
      </c>
      <c r="E284" s="29">
        <v>397492.52732300002</v>
      </c>
    </row>
    <row r="285" spans="1:5" x14ac:dyDescent="0.3">
      <c r="A285" s="30">
        <v>2019</v>
      </c>
      <c r="B285" s="88">
        <v>201906</v>
      </c>
      <c r="C285" s="31" t="s">
        <v>187</v>
      </c>
      <c r="D285" s="31" t="s">
        <v>185</v>
      </c>
      <c r="E285" s="31">
        <v>407915.30354499997</v>
      </c>
    </row>
    <row r="286" spans="1:5" x14ac:dyDescent="0.3">
      <c r="A286" s="28">
        <v>2019</v>
      </c>
      <c r="B286" s="87">
        <v>201909</v>
      </c>
      <c r="C286" s="29" t="s">
        <v>187</v>
      </c>
      <c r="D286" s="29" t="s">
        <v>185</v>
      </c>
      <c r="E286" s="29">
        <v>421354.44992400002</v>
      </c>
    </row>
    <row r="287" spans="1:5" x14ac:dyDescent="0.3">
      <c r="A287" s="30">
        <v>2019</v>
      </c>
      <c r="B287" s="88">
        <v>201912</v>
      </c>
      <c r="C287" s="31" t="s">
        <v>187</v>
      </c>
      <c r="D287" s="31" t="s">
        <v>185</v>
      </c>
      <c r="E287" s="31">
        <v>432447.88215600001</v>
      </c>
    </row>
    <row r="288" spans="1:5" x14ac:dyDescent="0.3">
      <c r="A288" s="28">
        <v>2020</v>
      </c>
      <c r="B288" s="87">
        <v>202003</v>
      </c>
      <c r="C288" s="29" t="s">
        <v>187</v>
      </c>
      <c r="D288" s="29" t="s">
        <v>185</v>
      </c>
      <c r="E288" s="29">
        <v>439632.393216</v>
      </c>
    </row>
    <row r="289" spans="1:5" x14ac:dyDescent="0.3">
      <c r="A289" s="30">
        <v>2020</v>
      </c>
      <c r="B289" s="88">
        <v>202006</v>
      </c>
      <c r="C289" s="31" t="s">
        <v>187</v>
      </c>
      <c r="D289" s="31" t="s">
        <v>185</v>
      </c>
      <c r="E289" s="31">
        <v>448227.08072799997</v>
      </c>
    </row>
    <row r="290" spans="1:5" x14ac:dyDescent="0.3">
      <c r="A290" s="28">
        <v>2020</v>
      </c>
      <c r="B290" s="87">
        <v>202009</v>
      </c>
      <c r="C290" s="29" t="s">
        <v>187</v>
      </c>
      <c r="D290" s="29" t="s">
        <v>185</v>
      </c>
      <c r="E290" s="29">
        <v>463863.65216100001</v>
      </c>
    </row>
    <row r="291" spans="1:5" x14ac:dyDescent="0.3">
      <c r="A291" s="30">
        <v>2020</v>
      </c>
      <c r="B291" s="88">
        <v>202012</v>
      </c>
      <c r="C291" s="31" t="s">
        <v>187</v>
      </c>
      <c r="D291" s="31" t="s">
        <v>185</v>
      </c>
      <c r="E291" s="31">
        <v>473862.59204999998</v>
      </c>
    </row>
    <row r="292" spans="1:5" x14ac:dyDescent="0.3">
      <c r="A292" s="28">
        <v>2021</v>
      </c>
      <c r="B292" s="87">
        <v>202103</v>
      </c>
      <c r="C292" s="29" t="s">
        <v>187</v>
      </c>
      <c r="D292" s="29" t="s">
        <v>185</v>
      </c>
      <c r="E292" s="29">
        <v>467630.58981099998</v>
      </c>
    </row>
    <row r="293" spans="1:5" x14ac:dyDescent="0.3">
      <c r="A293" s="30">
        <v>2021</v>
      </c>
      <c r="B293" s="88">
        <v>202106</v>
      </c>
      <c r="C293" s="31" t="s">
        <v>187</v>
      </c>
      <c r="D293" s="31" t="s">
        <v>185</v>
      </c>
      <c r="E293" s="31">
        <v>476691.15513000003</v>
      </c>
    </row>
    <row r="294" spans="1:5" x14ac:dyDescent="0.3">
      <c r="A294" s="28">
        <v>2021</v>
      </c>
      <c r="B294" s="87">
        <v>202109</v>
      </c>
      <c r="C294" s="29" t="s">
        <v>187</v>
      </c>
      <c r="D294" s="29" t="s">
        <v>185</v>
      </c>
      <c r="E294" s="29">
        <v>489977.62250599999</v>
      </c>
    </row>
    <row r="295" spans="1:5" x14ac:dyDescent="0.3">
      <c r="A295" s="30">
        <v>2021</v>
      </c>
      <c r="B295" s="88">
        <v>202112</v>
      </c>
      <c r="C295" s="31" t="s">
        <v>187</v>
      </c>
      <c r="D295" s="31" t="s">
        <v>185</v>
      </c>
      <c r="E295" s="31">
        <v>500196.364076</v>
      </c>
    </row>
    <row r="296" spans="1:5" x14ac:dyDescent="0.3">
      <c r="A296" s="28">
        <v>2022</v>
      </c>
      <c r="B296" s="87">
        <v>202203</v>
      </c>
      <c r="C296" s="29" t="s">
        <v>187</v>
      </c>
      <c r="D296" s="29" t="s">
        <v>185</v>
      </c>
      <c r="E296" s="29">
        <v>493726.18125299999</v>
      </c>
    </row>
    <row r="297" spans="1:5" x14ac:dyDescent="0.3">
      <c r="A297" s="30">
        <v>2022</v>
      </c>
      <c r="B297" s="88">
        <v>202206</v>
      </c>
      <c r="C297" s="31" t="s">
        <v>187</v>
      </c>
      <c r="D297" s="31" t="s">
        <v>185</v>
      </c>
      <c r="E297" s="31">
        <v>505757.22295899998</v>
      </c>
    </row>
    <row r="298" spans="1:5" x14ac:dyDescent="0.3">
      <c r="A298" s="28">
        <v>2022</v>
      </c>
      <c r="B298" s="87">
        <v>202209</v>
      </c>
      <c r="C298" s="29" t="s">
        <v>187</v>
      </c>
      <c r="D298" s="29" t="s">
        <v>185</v>
      </c>
      <c r="E298" s="29">
        <v>514655.517115</v>
      </c>
    </row>
    <row r="299" spans="1:5" x14ac:dyDescent="0.3">
      <c r="A299" s="30">
        <v>2022</v>
      </c>
      <c r="B299" s="88">
        <v>202212</v>
      </c>
      <c r="C299" s="31" t="s">
        <v>187</v>
      </c>
      <c r="D299" s="31" t="s">
        <v>185</v>
      </c>
      <c r="E299" s="31">
        <v>515816.19363599998</v>
      </c>
    </row>
    <row r="300" spans="1:5" x14ac:dyDescent="0.3">
      <c r="A300" s="28">
        <v>2023</v>
      </c>
      <c r="B300" s="87">
        <v>202303</v>
      </c>
      <c r="C300" s="29" t="s">
        <v>187</v>
      </c>
      <c r="D300" s="29" t="s">
        <v>185</v>
      </c>
      <c r="E300" s="29">
        <v>508418.967206</v>
      </c>
    </row>
    <row r="301" spans="1:5" x14ac:dyDescent="0.3">
      <c r="A301" s="30">
        <v>2023</v>
      </c>
      <c r="B301" s="88">
        <v>202306</v>
      </c>
      <c r="C301" s="31" t="s">
        <v>187</v>
      </c>
      <c r="D301" s="31" t="s">
        <v>185</v>
      </c>
      <c r="E301" s="31">
        <v>518869.91535299999</v>
      </c>
    </row>
    <row r="302" spans="1:5" x14ac:dyDescent="0.3">
      <c r="A302" s="28">
        <v>2023</v>
      </c>
      <c r="B302" s="87">
        <v>202309</v>
      </c>
      <c r="C302" s="29" t="s">
        <v>187</v>
      </c>
      <c r="D302" s="29" t="s">
        <v>185</v>
      </c>
      <c r="E302" s="29">
        <v>528725.36360499996</v>
      </c>
    </row>
    <row r="303" spans="1:5" x14ac:dyDescent="0.3">
      <c r="A303" s="30">
        <v>2023</v>
      </c>
      <c r="B303" s="88">
        <v>202312</v>
      </c>
      <c r="C303" s="31" t="s">
        <v>187</v>
      </c>
      <c r="D303" s="31" t="s">
        <v>185</v>
      </c>
      <c r="E303" s="31">
        <v>533501.50407999998</v>
      </c>
    </row>
    <row r="304" spans="1:5" x14ac:dyDescent="0.3">
      <c r="A304" s="28">
        <v>2009</v>
      </c>
      <c r="B304" s="87">
        <v>200903</v>
      </c>
      <c r="C304" s="29" t="s">
        <v>187</v>
      </c>
      <c r="D304" s="29" t="s">
        <v>186</v>
      </c>
      <c r="E304" s="29">
        <v>92995.284472999905</v>
      </c>
    </row>
    <row r="305" spans="1:5" x14ac:dyDescent="0.3">
      <c r="A305" s="30">
        <v>2009</v>
      </c>
      <c r="B305" s="88">
        <v>200906</v>
      </c>
      <c r="C305" s="31" t="s">
        <v>187</v>
      </c>
      <c r="D305" s="31" t="s">
        <v>186</v>
      </c>
      <c r="E305" s="31">
        <v>92118.881903000001</v>
      </c>
    </row>
    <row r="306" spans="1:5" x14ac:dyDescent="0.3">
      <c r="A306" s="28">
        <v>2009</v>
      </c>
      <c r="B306" s="87">
        <v>200909</v>
      </c>
      <c r="C306" s="29" t="s">
        <v>187</v>
      </c>
      <c r="D306" s="29" t="s">
        <v>186</v>
      </c>
      <c r="E306" s="29">
        <v>90966.502813999905</v>
      </c>
    </row>
    <row r="307" spans="1:5" x14ac:dyDescent="0.3">
      <c r="A307" s="30">
        <v>2009</v>
      </c>
      <c r="B307" s="88">
        <v>200912</v>
      </c>
      <c r="C307" s="31" t="s">
        <v>187</v>
      </c>
      <c r="D307" s="31" t="s">
        <v>186</v>
      </c>
      <c r="E307" s="31">
        <v>89196.088281999997</v>
      </c>
    </row>
    <row r="308" spans="1:5" x14ac:dyDescent="0.3">
      <c r="A308" s="28">
        <v>2010</v>
      </c>
      <c r="B308" s="87">
        <v>201003</v>
      </c>
      <c r="C308" s="29" t="s">
        <v>187</v>
      </c>
      <c r="D308" s="29" t="s">
        <v>186</v>
      </c>
      <c r="E308" s="29">
        <v>86125.227499999994</v>
      </c>
    </row>
    <row r="309" spans="1:5" x14ac:dyDescent="0.3">
      <c r="A309" s="30">
        <v>2010</v>
      </c>
      <c r="B309" s="88">
        <v>201006</v>
      </c>
      <c r="C309" s="31" t="s">
        <v>187</v>
      </c>
      <c r="D309" s="31" t="s">
        <v>186</v>
      </c>
      <c r="E309" s="31">
        <v>84513.524955999994</v>
      </c>
    </row>
    <row r="310" spans="1:5" x14ac:dyDescent="0.3">
      <c r="A310" s="28">
        <v>2010</v>
      </c>
      <c r="B310" s="87">
        <v>201009</v>
      </c>
      <c r="C310" s="29" t="s">
        <v>187</v>
      </c>
      <c r="D310" s="29" t="s">
        <v>186</v>
      </c>
      <c r="E310" s="29">
        <v>83849.656017999994</v>
      </c>
    </row>
    <row r="311" spans="1:5" x14ac:dyDescent="0.3">
      <c r="A311" s="30">
        <v>2010</v>
      </c>
      <c r="B311" s="88">
        <v>201012</v>
      </c>
      <c r="C311" s="31" t="s">
        <v>187</v>
      </c>
      <c r="D311" s="31" t="s">
        <v>186</v>
      </c>
      <c r="E311" s="31">
        <v>86648.538904999994</v>
      </c>
    </row>
    <row r="312" spans="1:5" x14ac:dyDescent="0.3">
      <c r="A312" s="28">
        <v>2011</v>
      </c>
      <c r="B312" s="87">
        <v>201103</v>
      </c>
      <c r="C312" s="29" t="s">
        <v>187</v>
      </c>
      <c r="D312" s="29" t="s">
        <v>186</v>
      </c>
      <c r="E312" s="29">
        <v>85007.249723000001</v>
      </c>
    </row>
    <row r="313" spans="1:5" x14ac:dyDescent="0.3">
      <c r="A313" s="30">
        <v>2011</v>
      </c>
      <c r="B313" s="88">
        <v>201106</v>
      </c>
      <c r="C313" s="31" t="s">
        <v>187</v>
      </c>
      <c r="D313" s="31" t="s">
        <v>186</v>
      </c>
      <c r="E313" s="31">
        <v>86990.294110999996</v>
      </c>
    </row>
    <row r="314" spans="1:5" x14ac:dyDescent="0.3">
      <c r="A314" s="28">
        <v>2011</v>
      </c>
      <c r="B314" s="87">
        <v>201109</v>
      </c>
      <c r="C314" s="29" t="s">
        <v>187</v>
      </c>
      <c r="D314" s="29" t="s">
        <v>186</v>
      </c>
      <c r="E314" s="29">
        <v>88953.583538999999</v>
      </c>
    </row>
    <row r="315" spans="1:5" x14ac:dyDescent="0.3">
      <c r="A315" s="30">
        <v>2011</v>
      </c>
      <c r="B315" s="88">
        <v>201112</v>
      </c>
      <c r="C315" s="31" t="s">
        <v>187</v>
      </c>
      <c r="D315" s="31" t="s">
        <v>186</v>
      </c>
      <c r="E315" s="31">
        <v>90082.496935000003</v>
      </c>
    </row>
    <row r="316" spans="1:5" x14ac:dyDescent="0.3">
      <c r="A316" s="28">
        <v>2012</v>
      </c>
      <c r="B316" s="87">
        <v>201203</v>
      </c>
      <c r="C316" s="29" t="s">
        <v>187</v>
      </c>
      <c r="D316" s="29" t="s">
        <v>186</v>
      </c>
      <c r="E316" s="29">
        <v>88060.217587000006</v>
      </c>
    </row>
    <row r="317" spans="1:5" x14ac:dyDescent="0.3">
      <c r="A317" s="30">
        <v>2012</v>
      </c>
      <c r="B317" s="88">
        <v>201206</v>
      </c>
      <c r="C317" s="31" t="s">
        <v>187</v>
      </c>
      <c r="D317" s="31" t="s">
        <v>186</v>
      </c>
      <c r="E317" s="31">
        <v>87492.858462000004</v>
      </c>
    </row>
    <row r="318" spans="1:5" x14ac:dyDescent="0.3">
      <c r="A318" s="28">
        <v>2012</v>
      </c>
      <c r="B318" s="87">
        <v>201209</v>
      </c>
      <c r="C318" s="29" t="s">
        <v>187</v>
      </c>
      <c r="D318" s="29" t="s">
        <v>186</v>
      </c>
      <c r="E318" s="29">
        <v>88186.266669000004</v>
      </c>
    </row>
    <row r="319" spans="1:5" x14ac:dyDescent="0.3">
      <c r="A319" s="30">
        <v>2012</v>
      </c>
      <c r="B319" s="88">
        <v>201212</v>
      </c>
      <c r="C319" s="31" t="s">
        <v>187</v>
      </c>
      <c r="D319" s="31" t="s">
        <v>186</v>
      </c>
      <c r="E319" s="31">
        <v>87861.607189000002</v>
      </c>
    </row>
    <row r="320" spans="1:5" x14ac:dyDescent="0.3">
      <c r="A320" s="28">
        <v>2013</v>
      </c>
      <c r="B320" s="87">
        <v>201303</v>
      </c>
      <c r="C320" s="29" t="s">
        <v>187</v>
      </c>
      <c r="D320" s="29" t="s">
        <v>186</v>
      </c>
      <c r="E320" s="29">
        <v>82062.228560000003</v>
      </c>
    </row>
    <row r="321" spans="1:5" x14ac:dyDescent="0.3">
      <c r="A321" s="30">
        <v>2013</v>
      </c>
      <c r="B321" s="88">
        <v>201306</v>
      </c>
      <c r="C321" s="31" t="s">
        <v>187</v>
      </c>
      <c r="D321" s="31" t="s">
        <v>186</v>
      </c>
      <c r="E321" s="31">
        <v>81507.496511000005</v>
      </c>
    </row>
    <row r="322" spans="1:5" x14ac:dyDescent="0.3">
      <c r="A322" s="28">
        <v>2013</v>
      </c>
      <c r="B322" s="87">
        <v>201309</v>
      </c>
      <c r="C322" s="29" t="s">
        <v>187</v>
      </c>
      <c r="D322" s="29" t="s">
        <v>186</v>
      </c>
      <c r="E322" s="29">
        <v>80907.679724999995</v>
      </c>
    </row>
    <row r="323" spans="1:5" x14ac:dyDescent="0.3">
      <c r="A323" s="30">
        <v>2013</v>
      </c>
      <c r="B323" s="88">
        <v>201312</v>
      </c>
      <c r="C323" s="31" t="s">
        <v>187</v>
      </c>
      <c r="D323" s="31" t="s">
        <v>186</v>
      </c>
      <c r="E323" s="31">
        <v>79060.459784999999</v>
      </c>
    </row>
    <row r="324" spans="1:5" x14ac:dyDescent="0.3">
      <c r="A324" s="28">
        <v>2014</v>
      </c>
      <c r="B324" s="87">
        <v>201403</v>
      </c>
      <c r="C324" s="29" t="s">
        <v>187</v>
      </c>
      <c r="D324" s="29" t="s">
        <v>186</v>
      </c>
      <c r="E324" s="29">
        <v>75396.133759999997</v>
      </c>
    </row>
    <row r="325" spans="1:5" x14ac:dyDescent="0.3">
      <c r="A325" s="30">
        <v>2014</v>
      </c>
      <c r="B325" s="88">
        <v>201406</v>
      </c>
      <c r="C325" s="31" t="s">
        <v>187</v>
      </c>
      <c r="D325" s="31" t="s">
        <v>186</v>
      </c>
      <c r="E325" s="31">
        <v>76056.464978999997</v>
      </c>
    </row>
    <row r="326" spans="1:5" x14ac:dyDescent="0.3">
      <c r="A326" s="28">
        <v>2014</v>
      </c>
      <c r="B326" s="87">
        <v>201409</v>
      </c>
      <c r="C326" s="29" t="s">
        <v>187</v>
      </c>
      <c r="D326" s="29" t="s">
        <v>186</v>
      </c>
      <c r="E326" s="29">
        <v>76758.932461999997</v>
      </c>
    </row>
    <row r="327" spans="1:5" x14ac:dyDescent="0.3">
      <c r="A327" s="30">
        <v>2014</v>
      </c>
      <c r="B327" s="88">
        <v>201412</v>
      </c>
      <c r="C327" s="31" t="s">
        <v>187</v>
      </c>
      <c r="D327" s="31" t="s">
        <v>186</v>
      </c>
      <c r="E327" s="31">
        <v>76243.966941000006</v>
      </c>
    </row>
    <row r="328" spans="1:5" x14ac:dyDescent="0.3">
      <c r="A328" s="28">
        <v>2015</v>
      </c>
      <c r="B328" s="87">
        <v>201503</v>
      </c>
      <c r="C328" s="29" t="s">
        <v>187</v>
      </c>
      <c r="D328" s="29" t="s">
        <v>186</v>
      </c>
      <c r="E328" s="29">
        <v>73606.932673999996</v>
      </c>
    </row>
    <row r="329" spans="1:5" x14ac:dyDescent="0.3">
      <c r="A329" s="30">
        <v>2015</v>
      </c>
      <c r="B329" s="88">
        <v>201506</v>
      </c>
      <c r="C329" s="31" t="s">
        <v>187</v>
      </c>
      <c r="D329" s="31" t="s">
        <v>186</v>
      </c>
      <c r="E329" s="31">
        <v>72550.347718000005</v>
      </c>
    </row>
    <row r="330" spans="1:5" x14ac:dyDescent="0.3">
      <c r="A330" s="28">
        <v>2015</v>
      </c>
      <c r="B330" s="87">
        <v>201509</v>
      </c>
      <c r="C330" s="29" t="s">
        <v>187</v>
      </c>
      <c r="D330" s="29" t="s">
        <v>186</v>
      </c>
      <c r="E330" s="29">
        <v>72376.118078</v>
      </c>
    </row>
    <row r="331" spans="1:5" x14ac:dyDescent="0.3">
      <c r="A331" s="30">
        <v>2015</v>
      </c>
      <c r="B331" s="88">
        <v>201512</v>
      </c>
      <c r="C331" s="31" t="s">
        <v>187</v>
      </c>
      <c r="D331" s="31" t="s">
        <v>186</v>
      </c>
      <c r="E331" s="31">
        <v>70989.315740000005</v>
      </c>
    </row>
    <row r="332" spans="1:5" x14ac:dyDescent="0.3">
      <c r="A332" s="28">
        <v>2016</v>
      </c>
      <c r="B332" s="87">
        <v>201603</v>
      </c>
      <c r="C332" s="29" t="s">
        <v>187</v>
      </c>
      <c r="D332" s="29" t="s">
        <v>186</v>
      </c>
      <c r="E332" s="29">
        <v>68631.219821999999</v>
      </c>
    </row>
    <row r="333" spans="1:5" x14ac:dyDescent="0.3">
      <c r="A333" s="30">
        <v>2016</v>
      </c>
      <c r="B333" s="88">
        <v>201606</v>
      </c>
      <c r="C333" s="31" t="s">
        <v>187</v>
      </c>
      <c r="D333" s="31" t="s">
        <v>186</v>
      </c>
      <c r="E333" s="31">
        <v>67780.044563999996</v>
      </c>
    </row>
    <row r="334" spans="1:5" x14ac:dyDescent="0.3">
      <c r="A334" s="28">
        <v>2016</v>
      </c>
      <c r="B334" s="87">
        <v>201609</v>
      </c>
      <c r="C334" s="29" t="s">
        <v>187</v>
      </c>
      <c r="D334" s="29" t="s">
        <v>186</v>
      </c>
      <c r="E334" s="29">
        <v>69375.720558000001</v>
      </c>
    </row>
    <row r="335" spans="1:5" x14ac:dyDescent="0.3">
      <c r="A335" s="30">
        <v>2016</v>
      </c>
      <c r="B335" s="88">
        <v>201612</v>
      </c>
      <c r="C335" s="31" t="s">
        <v>187</v>
      </c>
      <c r="D335" s="31" t="s">
        <v>186</v>
      </c>
      <c r="E335" s="31">
        <v>71607.304157000006</v>
      </c>
    </row>
    <row r="336" spans="1:5" x14ac:dyDescent="0.3">
      <c r="A336" s="28">
        <v>2017</v>
      </c>
      <c r="B336" s="87">
        <v>201703</v>
      </c>
      <c r="C336" s="29" t="s">
        <v>187</v>
      </c>
      <c r="D336" s="29" t="s">
        <v>186</v>
      </c>
      <c r="E336" s="29">
        <v>70607.077900999997</v>
      </c>
    </row>
    <row r="337" spans="1:5" x14ac:dyDescent="0.3">
      <c r="A337" s="30">
        <v>2017</v>
      </c>
      <c r="B337" s="88">
        <v>201706</v>
      </c>
      <c r="C337" s="31" t="s">
        <v>187</v>
      </c>
      <c r="D337" s="31" t="s">
        <v>186</v>
      </c>
      <c r="E337" s="31">
        <v>73072.136205000003</v>
      </c>
    </row>
    <row r="338" spans="1:5" x14ac:dyDescent="0.3">
      <c r="A338" s="28">
        <v>2017</v>
      </c>
      <c r="B338" s="87">
        <v>201709</v>
      </c>
      <c r="C338" s="29" t="s">
        <v>187</v>
      </c>
      <c r="D338" s="29" t="s">
        <v>186</v>
      </c>
      <c r="E338" s="29">
        <v>75631.644369000001</v>
      </c>
    </row>
    <row r="339" spans="1:5" x14ac:dyDescent="0.3">
      <c r="A339" s="30">
        <v>2017</v>
      </c>
      <c r="B339" s="88">
        <v>201712</v>
      </c>
      <c r="C339" s="31" t="s">
        <v>187</v>
      </c>
      <c r="D339" s="31" t="s">
        <v>186</v>
      </c>
      <c r="E339" s="31">
        <v>77080.506982000006</v>
      </c>
    </row>
    <row r="340" spans="1:5" x14ac:dyDescent="0.3">
      <c r="A340" s="28">
        <v>2018</v>
      </c>
      <c r="B340" s="87">
        <v>201803</v>
      </c>
      <c r="C340" s="29" t="s">
        <v>187</v>
      </c>
      <c r="D340" s="29" t="s">
        <v>186</v>
      </c>
      <c r="E340" s="29">
        <v>75186.899365000005</v>
      </c>
    </row>
    <row r="341" spans="1:5" x14ac:dyDescent="0.3">
      <c r="A341" s="30">
        <v>2018</v>
      </c>
      <c r="B341" s="88">
        <v>201806</v>
      </c>
      <c r="C341" s="31" t="s">
        <v>187</v>
      </c>
      <c r="D341" s="31" t="s">
        <v>186</v>
      </c>
      <c r="E341" s="31">
        <v>76733.470188000007</v>
      </c>
    </row>
    <row r="342" spans="1:5" x14ac:dyDescent="0.3">
      <c r="A342" s="28">
        <v>2018</v>
      </c>
      <c r="B342" s="87">
        <v>201809</v>
      </c>
      <c r="C342" s="29" t="s">
        <v>187</v>
      </c>
      <c r="D342" s="29" t="s">
        <v>186</v>
      </c>
      <c r="E342" s="29">
        <v>78459.661242999995</v>
      </c>
    </row>
    <row r="343" spans="1:5" x14ac:dyDescent="0.3">
      <c r="A343" s="30">
        <v>2018</v>
      </c>
      <c r="B343" s="88">
        <v>201812</v>
      </c>
      <c r="C343" s="31" t="s">
        <v>187</v>
      </c>
      <c r="D343" s="31" t="s">
        <v>186</v>
      </c>
      <c r="E343" s="31">
        <v>79119.278323000006</v>
      </c>
    </row>
    <row r="344" spans="1:5" x14ac:dyDescent="0.3">
      <c r="A344" s="28">
        <v>2019</v>
      </c>
      <c r="B344" s="87">
        <v>201903</v>
      </c>
      <c r="C344" s="29" t="s">
        <v>187</v>
      </c>
      <c r="D344" s="29" t="s">
        <v>186</v>
      </c>
      <c r="E344" s="29">
        <v>75134.425413999998</v>
      </c>
    </row>
    <row r="345" spans="1:5" x14ac:dyDescent="0.3">
      <c r="A345" s="30">
        <v>2019</v>
      </c>
      <c r="B345" s="88">
        <v>201906</v>
      </c>
      <c r="C345" s="31" t="s">
        <v>187</v>
      </c>
      <c r="D345" s="31" t="s">
        <v>186</v>
      </c>
      <c r="E345" s="31">
        <v>75843.545761000001</v>
      </c>
    </row>
    <row r="346" spans="1:5" x14ac:dyDescent="0.3">
      <c r="A346" s="28">
        <v>2019</v>
      </c>
      <c r="B346" s="87">
        <v>201909</v>
      </c>
      <c r="C346" s="29" t="s">
        <v>187</v>
      </c>
      <c r="D346" s="29" t="s">
        <v>186</v>
      </c>
      <c r="E346" s="29">
        <v>76906.324546999997</v>
      </c>
    </row>
    <row r="347" spans="1:5" x14ac:dyDescent="0.3">
      <c r="A347" s="30">
        <v>2019</v>
      </c>
      <c r="B347" s="88">
        <v>201912</v>
      </c>
      <c r="C347" s="31" t="s">
        <v>187</v>
      </c>
      <c r="D347" s="31" t="s">
        <v>186</v>
      </c>
      <c r="E347" s="31">
        <v>76324.506246000004</v>
      </c>
    </row>
    <row r="348" spans="1:5" x14ac:dyDescent="0.3">
      <c r="A348" s="28">
        <v>2020</v>
      </c>
      <c r="B348" s="87">
        <v>202003</v>
      </c>
      <c r="C348" s="29" t="s">
        <v>187</v>
      </c>
      <c r="D348" s="29" t="s">
        <v>186</v>
      </c>
      <c r="E348" s="29">
        <v>73957.120049999998</v>
      </c>
    </row>
    <row r="349" spans="1:5" x14ac:dyDescent="0.3">
      <c r="A349" s="30">
        <v>2020</v>
      </c>
      <c r="B349" s="88">
        <v>202006</v>
      </c>
      <c r="C349" s="31" t="s">
        <v>187</v>
      </c>
      <c r="D349" s="31" t="s">
        <v>186</v>
      </c>
      <c r="E349" s="31">
        <v>71600.282040000006</v>
      </c>
    </row>
    <row r="350" spans="1:5" x14ac:dyDescent="0.3">
      <c r="A350" s="28">
        <v>2020</v>
      </c>
      <c r="B350" s="87">
        <v>202009</v>
      </c>
      <c r="C350" s="29" t="s">
        <v>187</v>
      </c>
      <c r="D350" s="29" t="s">
        <v>186</v>
      </c>
      <c r="E350" s="29">
        <v>69575.350154</v>
      </c>
    </row>
    <row r="351" spans="1:5" x14ac:dyDescent="0.3">
      <c r="A351" s="30">
        <v>2020</v>
      </c>
      <c r="B351" s="88">
        <v>202012</v>
      </c>
      <c r="C351" s="31" t="s">
        <v>187</v>
      </c>
      <c r="D351" s="31" t="s">
        <v>186</v>
      </c>
      <c r="E351" s="31">
        <v>67136.932664000007</v>
      </c>
    </row>
    <row r="352" spans="1:5" x14ac:dyDescent="0.3">
      <c r="A352" s="28">
        <v>2021</v>
      </c>
      <c r="B352" s="87">
        <v>202103</v>
      </c>
      <c r="C352" s="29" t="s">
        <v>187</v>
      </c>
      <c r="D352" s="29" t="s">
        <v>186</v>
      </c>
      <c r="E352" s="29">
        <v>62856.041959000002</v>
      </c>
    </row>
    <row r="353" spans="1:5" x14ac:dyDescent="0.3">
      <c r="A353" s="30">
        <v>2021</v>
      </c>
      <c r="B353" s="88">
        <v>202106</v>
      </c>
      <c r="C353" s="31" t="s">
        <v>187</v>
      </c>
      <c r="D353" s="31" t="s">
        <v>186</v>
      </c>
      <c r="E353" s="31">
        <v>60730.178202000003</v>
      </c>
    </row>
    <row r="354" spans="1:5" x14ac:dyDescent="0.3">
      <c r="A354" s="28">
        <v>2021</v>
      </c>
      <c r="B354" s="87">
        <v>202109</v>
      </c>
      <c r="C354" s="29" t="s">
        <v>187</v>
      </c>
      <c r="D354" s="29" t="s">
        <v>186</v>
      </c>
      <c r="E354" s="29">
        <v>58610.016778999998</v>
      </c>
    </row>
    <row r="355" spans="1:5" x14ac:dyDescent="0.3">
      <c r="A355" s="30">
        <v>2021</v>
      </c>
      <c r="B355" s="88">
        <v>202112</v>
      </c>
      <c r="C355" s="31" t="s">
        <v>187</v>
      </c>
      <c r="D355" s="31" t="s">
        <v>186</v>
      </c>
      <c r="E355" s="31">
        <v>56313.936473000002</v>
      </c>
    </row>
    <row r="356" spans="1:5" x14ac:dyDescent="0.3">
      <c r="A356" s="28">
        <v>2022</v>
      </c>
      <c r="B356" s="87">
        <v>202203</v>
      </c>
      <c r="C356" s="29" t="s">
        <v>187</v>
      </c>
      <c r="D356" s="29" t="s">
        <v>186</v>
      </c>
      <c r="E356" s="29">
        <v>52720.343035999998</v>
      </c>
    </row>
    <row r="357" spans="1:5" x14ac:dyDescent="0.3">
      <c r="A357" s="30">
        <v>2022</v>
      </c>
      <c r="B357" s="88">
        <v>202206</v>
      </c>
      <c r="C357" s="31" t="s">
        <v>187</v>
      </c>
      <c r="D357" s="31" t="s">
        <v>186</v>
      </c>
      <c r="E357" s="31">
        <v>50870.729649000001</v>
      </c>
    </row>
    <row r="358" spans="1:5" x14ac:dyDescent="0.3">
      <c r="A358" s="28">
        <v>2022</v>
      </c>
      <c r="B358" s="87">
        <v>202209</v>
      </c>
      <c r="C358" s="29" t="s">
        <v>187</v>
      </c>
      <c r="D358" s="29" t="s">
        <v>186</v>
      </c>
      <c r="E358" s="29">
        <v>48992.323650999999</v>
      </c>
    </row>
    <row r="359" spans="1:5" x14ac:dyDescent="0.3">
      <c r="A359" s="30">
        <v>2022</v>
      </c>
      <c r="B359" s="88">
        <v>202212</v>
      </c>
      <c r="C359" s="31" t="s">
        <v>187</v>
      </c>
      <c r="D359" s="31" t="s">
        <v>186</v>
      </c>
      <c r="E359" s="31">
        <v>46921.532541</v>
      </c>
    </row>
    <row r="360" spans="1:5" x14ac:dyDescent="0.3">
      <c r="A360" s="28">
        <v>2023</v>
      </c>
      <c r="B360" s="87">
        <v>202303</v>
      </c>
      <c r="C360" s="29" t="s">
        <v>187</v>
      </c>
      <c r="D360" s="29" t="s">
        <v>186</v>
      </c>
      <c r="E360" s="29">
        <v>43829.552542999998</v>
      </c>
    </row>
    <row r="361" spans="1:5" x14ac:dyDescent="0.3">
      <c r="A361" s="30">
        <v>2023</v>
      </c>
      <c r="B361" s="88">
        <v>202306</v>
      </c>
      <c r="C361" s="31" t="s">
        <v>187</v>
      </c>
      <c r="D361" s="31" t="s">
        <v>186</v>
      </c>
      <c r="E361" s="31">
        <v>42124.158937</v>
      </c>
    </row>
    <row r="362" spans="1:5" x14ac:dyDescent="0.3">
      <c r="A362" s="28">
        <v>2023</v>
      </c>
      <c r="B362" s="87">
        <v>202309</v>
      </c>
      <c r="C362" s="29" t="s">
        <v>187</v>
      </c>
      <c r="D362" s="29" t="s">
        <v>186</v>
      </c>
      <c r="E362" s="29">
        <v>41394.238661000003</v>
      </c>
    </row>
    <row r="363" spans="1:5" x14ac:dyDescent="0.3">
      <c r="A363" s="30">
        <v>2023</v>
      </c>
      <c r="B363" s="88">
        <v>202312</v>
      </c>
      <c r="C363" s="31" t="s">
        <v>187</v>
      </c>
      <c r="D363" s="31" t="s">
        <v>186</v>
      </c>
      <c r="E363" s="31">
        <v>40112.751518999998</v>
      </c>
    </row>
    <row r="364" spans="1:5" x14ac:dyDescent="0.3">
      <c r="A364" s="28">
        <v>2009</v>
      </c>
      <c r="B364" s="87">
        <v>200903</v>
      </c>
      <c r="C364" s="29" t="s">
        <v>28</v>
      </c>
      <c r="D364" s="29" t="s">
        <v>185</v>
      </c>
      <c r="E364" s="29">
        <v>180327729.842035</v>
      </c>
    </row>
    <row r="365" spans="1:5" x14ac:dyDescent="0.3">
      <c r="A365" s="30">
        <v>2009</v>
      </c>
      <c r="B365" s="88">
        <v>200906</v>
      </c>
      <c r="C365" s="31" t="s">
        <v>28</v>
      </c>
      <c r="D365" s="31" t="s">
        <v>185</v>
      </c>
      <c r="E365" s="31">
        <v>187697832.96730101</v>
      </c>
    </row>
    <row r="366" spans="1:5" x14ac:dyDescent="0.3">
      <c r="A366" s="28">
        <v>2009</v>
      </c>
      <c r="B366" s="87">
        <v>200909</v>
      </c>
      <c r="C366" s="29" t="s">
        <v>28</v>
      </c>
      <c r="D366" s="29" t="s">
        <v>185</v>
      </c>
      <c r="E366" s="29">
        <v>188425399.79566601</v>
      </c>
    </row>
    <row r="367" spans="1:5" x14ac:dyDescent="0.3">
      <c r="A367" s="30">
        <v>2009</v>
      </c>
      <c r="B367" s="88">
        <v>200912</v>
      </c>
      <c r="C367" s="31" t="s">
        <v>28</v>
      </c>
      <c r="D367" s="31" t="s">
        <v>185</v>
      </c>
      <c r="E367" s="31">
        <v>150086518.898339</v>
      </c>
    </row>
    <row r="368" spans="1:5" x14ac:dyDescent="0.3">
      <c r="A368" s="28">
        <v>2010</v>
      </c>
      <c r="B368" s="87">
        <v>201003</v>
      </c>
      <c r="C368" s="29" t="s">
        <v>28</v>
      </c>
      <c r="D368" s="29" t="s">
        <v>185</v>
      </c>
      <c r="E368" s="29">
        <v>173650356.21351501</v>
      </c>
    </row>
    <row r="369" spans="1:5" x14ac:dyDescent="0.3">
      <c r="A369" s="30">
        <v>2010</v>
      </c>
      <c r="B369" s="88">
        <v>201006</v>
      </c>
      <c r="C369" s="31" t="s">
        <v>28</v>
      </c>
      <c r="D369" s="31" t="s">
        <v>185</v>
      </c>
      <c r="E369" s="31">
        <v>183930477.03296801</v>
      </c>
    </row>
    <row r="370" spans="1:5" x14ac:dyDescent="0.3">
      <c r="A370" s="28">
        <v>2010</v>
      </c>
      <c r="B370" s="87">
        <v>201009</v>
      </c>
      <c r="C370" s="29" t="s">
        <v>28</v>
      </c>
      <c r="D370" s="29" t="s">
        <v>185</v>
      </c>
      <c r="E370" s="29">
        <v>187534982.58612499</v>
      </c>
    </row>
    <row r="371" spans="1:5" x14ac:dyDescent="0.3">
      <c r="A371" s="30">
        <v>2010</v>
      </c>
      <c r="B371" s="88">
        <v>201012</v>
      </c>
      <c r="C371" s="31" t="s">
        <v>28</v>
      </c>
      <c r="D371" s="31" t="s">
        <v>185</v>
      </c>
      <c r="E371" s="31">
        <v>149145719.226778</v>
      </c>
    </row>
    <row r="372" spans="1:5" x14ac:dyDescent="0.3">
      <c r="A372" s="28">
        <v>2011</v>
      </c>
      <c r="B372" s="87">
        <v>201103</v>
      </c>
      <c r="C372" s="29" t="s">
        <v>28</v>
      </c>
      <c r="D372" s="29" t="s">
        <v>185</v>
      </c>
      <c r="E372" s="29">
        <v>176915721.874607</v>
      </c>
    </row>
    <row r="373" spans="1:5" x14ac:dyDescent="0.3">
      <c r="A373" s="30">
        <v>2011</v>
      </c>
      <c r="B373" s="88">
        <v>201106</v>
      </c>
      <c r="C373" s="31" t="s">
        <v>28</v>
      </c>
      <c r="D373" s="31" t="s">
        <v>185</v>
      </c>
      <c r="E373" s="31">
        <v>186610590.032188</v>
      </c>
    </row>
    <row r="374" spans="1:5" x14ac:dyDescent="0.3">
      <c r="A374" s="28">
        <v>2011</v>
      </c>
      <c r="B374" s="87">
        <v>201109</v>
      </c>
      <c r="C374" s="29" t="s">
        <v>28</v>
      </c>
      <c r="D374" s="29" t="s">
        <v>185</v>
      </c>
      <c r="E374" s="29">
        <v>187969666.59551701</v>
      </c>
    </row>
    <row r="375" spans="1:5" x14ac:dyDescent="0.3">
      <c r="A375" s="30">
        <v>2011</v>
      </c>
      <c r="B375" s="88">
        <v>201112</v>
      </c>
      <c r="C375" s="31" t="s">
        <v>28</v>
      </c>
      <c r="D375" s="31" t="s">
        <v>185</v>
      </c>
      <c r="E375" s="31">
        <v>147042281.80472699</v>
      </c>
    </row>
    <row r="376" spans="1:5" x14ac:dyDescent="0.3">
      <c r="A376" s="28">
        <v>2012</v>
      </c>
      <c r="B376" s="87">
        <v>201203</v>
      </c>
      <c r="C376" s="29" t="s">
        <v>28</v>
      </c>
      <c r="D376" s="29" t="s">
        <v>185</v>
      </c>
      <c r="E376" s="29">
        <v>172428357.60742399</v>
      </c>
    </row>
    <row r="377" spans="1:5" x14ac:dyDescent="0.3">
      <c r="A377" s="30">
        <v>2012</v>
      </c>
      <c r="B377" s="88">
        <v>201206</v>
      </c>
      <c r="C377" s="31" t="s">
        <v>28</v>
      </c>
      <c r="D377" s="31" t="s">
        <v>185</v>
      </c>
      <c r="E377" s="31">
        <v>178586545.83025399</v>
      </c>
    </row>
    <row r="378" spans="1:5" x14ac:dyDescent="0.3">
      <c r="A378" s="28">
        <v>2012</v>
      </c>
      <c r="B378" s="87">
        <v>201209</v>
      </c>
      <c r="C378" s="29" t="s">
        <v>28</v>
      </c>
      <c r="D378" s="29" t="s">
        <v>185</v>
      </c>
      <c r="E378" s="29">
        <v>180179587.88430801</v>
      </c>
    </row>
    <row r="379" spans="1:5" x14ac:dyDescent="0.3">
      <c r="A379" s="30">
        <v>2012</v>
      </c>
      <c r="B379" s="88">
        <v>201212</v>
      </c>
      <c r="C379" s="31" t="s">
        <v>28</v>
      </c>
      <c r="D379" s="31" t="s">
        <v>185</v>
      </c>
      <c r="E379" s="31">
        <v>141327736.98795399</v>
      </c>
    </row>
    <row r="380" spans="1:5" x14ac:dyDescent="0.3">
      <c r="A380" s="28">
        <v>2013</v>
      </c>
      <c r="B380" s="87">
        <v>201303</v>
      </c>
      <c r="C380" s="29" t="s">
        <v>28</v>
      </c>
      <c r="D380" s="29" t="s">
        <v>185</v>
      </c>
      <c r="E380" s="29">
        <v>161128334.74270201</v>
      </c>
    </row>
    <row r="381" spans="1:5" x14ac:dyDescent="0.3">
      <c r="A381" s="30">
        <v>2013</v>
      </c>
      <c r="B381" s="88">
        <v>201306</v>
      </c>
      <c r="C381" s="31" t="s">
        <v>28</v>
      </c>
      <c r="D381" s="31" t="s">
        <v>185</v>
      </c>
      <c r="E381" s="31">
        <v>171149411.69144601</v>
      </c>
    </row>
    <row r="382" spans="1:5" x14ac:dyDescent="0.3">
      <c r="A382" s="28">
        <v>2013</v>
      </c>
      <c r="B382" s="87">
        <v>201309</v>
      </c>
      <c r="C382" s="29" t="s">
        <v>28</v>
      </c>
      <c r="D382" s="29" t="s">
        <v>185</v>
      </c>
      <c r="E382" s="29">
        <v>178429530.098663</v>
      </c>
    </row>
    <row r="383" spans="1:5" x14ac:dyDescent="0.3">
      <c r="A383" s="30">
        <v>2013</v>
      </c>
      <c r="B383" s="88">
        <v>201312</v>
      </c>
      <c r="C383" s="31" t="s">
        <v>28</v>
      </c>
      <c r="D383" s="31" t="s">
        <v>185</v>
      </c>
      <c r="E383" s="31">
        <v>138694175.45184699</v>
      </c>
    </row>
    <row r="384" spans="1:5" x14ac:dyDescent="0.3">
      <c r="A384" s="28">
        <v>2014</v>
      </c>
      <c r="B384" s="87">
        <v>201403</v>
      </c>
      <c r="C384" s="29" t="s">
        <v>28</v>
      </c>
      <c r="D384" s="29" t="s">
        <v>185</v>
      </c>
      <c r="E384" s="29">
        <v>167619283.677789</v>
      </c>
    </row>
    <row r="385" spans="1:5" x14ac:dyDescent="0.3">
      <c r="A385" s="30">
        <v>2014</v>
      </c>
      <c r="B385" s="88">
        <v>201406</v>
      </c>
      <c r="C385" s="31" t="s">
        <v>28</v>
      </c>
      <c r="D385" s="31" t="s">
        <v>185</v>
      </c>
      <c r="E385" s="31">
        <v>182924992.75065699</v>
      </c>
    </row>
    <row r="386" spans="1:5" x14ac:dyDescent="0.3">
      <c r="A386" s="28">
        <v>2014</v>
      </c>
      <c r="B386" s="87">
        <v>201409</v>
      </c>
      <c r="C386" s="29" t="s">
        <v>28</v>
      </c>
      <c r="D386" s="29" t="s">
        <v>185</v>
      </c>
      <c r="E386" s="29">
        <v>187026496.39577699</v>
      </c>
    </row>
    <row r="387" spans="1:5" x14ac:dyDescent="0.3">
      <c r="A387" s="30">
        <v>2014</v>
      </c>
      <c r="B387" s="88">
        <v>201412</v>
      </c>
      <c r="C387" s="31" t="s">
        <v>28</v>
      </c>
      <c r="D387" s="31" t="s">
        <v>185</v>
      </c>
      <c r="E387" s="31">
        <v>145514044.65136701</v>
      </c>
    </row>
    <row r="388" spans="1:5" x14ac:dyDescent="0.3">
      <c r="A388" s="28">
        <v>2015</v>
      </c>
      <c r="B388" s="87">
        <v>201503</v>
      </c>
      <c r="C388" s="29" t="s">
        <v>28</v>
      </c>
      <c r="D388" s="29" t="s">
        <v>185</v>
      </c>
      <c r="E388" s="29">
        <v>177663655.138313</v>
      </c>
    </row>
    <row r="389" spans="1:5" x14ac:dyDescent="0.3">
      <c r="A389" s="30">
        <v>2015</v>
      </c>
      <c r="B389" s="88">
        <v>201506</v>
      </c>
      <c r="C389" s="31" t="s">
        <v>28</v>
      </c>
      <c r="D389" s="31" t="s">
        <v>185</v>
      </c>
      <c r="E389" s="31">
        <v>193717110.43835101</v>
      </c>
    </row>
    <row r="390" spans="1:5" x14ac:dyDescent="0.3">
      <c r="A390" s="28">
        <v>2015</v>
      </c>
      <c r="B390" s="87">
        <v>201509</v>
      </c>
      <c r="C390" s="29" t="s">
        <v>28</v>
      </c>
      <c r="D390" s="29" t="s">
        <v>185</v>
      </c>
      <c r="E390" s="29">
        <v>212499490.52563101</v>
      </c>
    </row>
    <row r="391" spans="1:5" x14ac:dyDescent="0.3">
      <c r="A391" s="30">
        <v>2015</v>
      </c>
      <c r="B391" s="88">
        <v>201512</v>
      </c>
      <c r="C391" s="31" t="s">
        <v>28</v>
      </c>
      <c r="D391" s="31" t="s">
        <v>185</v>
      </c>
      <c r="E391" s="31">
        <v>172884312.85735899</v>
      </c>
    </row>
    <row r="392" spans="1:5" x14ac:dyDescent="0.3">
      <c r="A392" s="28">
        <v>2016</v>
      </c>
      <c r="B392" s="87">
        <v>201603</v>
      </c>
      <c r="C392" s="29" t="s">
        <v>28</v>
      </c>
      <c r="D392" s="29" t="s">
        <v>185</v>
      </c>
      <c r="E392" s="29">
        <v>215408038.58642</v>
      </c>
    </row>
    <row r="393" spans="1:5" x14ac:dyDescent="0.3">
      <c r="A393" s="30">
        <v>2016</v>
      </c>
      <c r="B393" s="88">
        <v>201606</v>
      </c>
      <c r="C393" s="31" t="s">
        <v>28</v>
      </c>
      <c r="D393" s="31" t="s">
        <v>185</v>
      </c>
      <c r="E393" s="31">
        <v>247923041.47356299</v>
      </c>
    </row>
    <row r="394" spans="1:5" x14ac:dyDescent="0.3">
      <c r="A394" s="28">
        <v>2016</v>
      </c>
      <c r="B394" s="87">
        <v>201609</v>
      </c>
      <c r="C394" s="29" t="s">
        <v>28</v>
      </c>
      <c r="D394" s="29" t="s">
        <v>185</v>
      </c>
      <c r="E394" s="29">
        <v>274681153.02516001</v>
      </c>
    </row>
    <row r="395" spans="1:5" x14ac:dyDescent="0.3">
      <c r="A395" s="30">
        <v>2016</v>
      </c>
      <c r="B395" s="88">
        <v>201612</v>
      </c>
      <c r="C395" s="31" t="s">
        <v>28</v>
      </c>
      <c r="D395" s="31" t="s">
        <v>185</v>
      </c>
      <c r="E395" s="31">
        <v>214873495.16305101</v>
      </c>
    </row>
    <row r="396" spans="1:5" x14ac:dyDescent="0.3">
      <c r="A396" s="28">
        <v>2017</v>
      </c>
      <c r="B396" s="87">
        <v>201703</v>
      </c>
      <c r="C396" s="29" t="s">
        <v>28</v>
      </c>
      <c r="D396" s="29" t="s">
        <v>185</v>
      </c>
      <c r="E396" s="29">
        <v>261355535.43821099</v>
      </c>
    </row>
    <row r="397" spans="1:5" x14ac:dyDescent="0.3">
      <c r="A397" s="30">
        <v>2017</v>
      </c>
      <c r="B397" s="88">
        <v>201706</v>
      </c>
      <c r="C397" s="31" t="s">
        <v>28</v>
      </c>
      <c r="D397" s="31" t="s">
        <v>185</v>
      </c>
      <c r="E397" s="31">
        <v>282115683.76109898</v>
      </c>
    </row>
    <row r="398" spans="1:5" x14ac:dyDescent="0.3">
      <c r="A398" s="28">
        <v>2017</v>
      </c>
      <c r="B398" s="87">
        <v>201709</v>
      </c>
      <c r="C398" s="29" t="s">
        <v>28</v>
      </c>
      <c r="D398" s="29" t="s">
        <v>185</v>
      </c>
      <c r="E398" s="29">
        <v>291813546.65603101</v>
      </c>
    </row>
    <row r="399" spans="1:5" x14ac:dyDescent="0.3">
      <c r="A399" s="30">
        <v>2017</v>
      </c>
      <c r="B399" s="88">
        <v>201712</v>
      </c>
      <c r="C399" s="31" t="s">
        <v>28</v>
      </c>
      <c r="D399" s="31" t="s">
        <v>185</v>
      </c>
      <c r="E399" s="31">
        <v>219505221.824366</v>
      </c>
    </row>
    <row r="400" spans="1:5" x14ac:dyDescent="0.3">
      <c r="A400" s="28">
        <v>2018</v>
      </c>
      <c r="B400" s="87">
        <v>201803</v>
      </c>
      <c r="C400" s="29" t="s">
        <v>28</v>
      </c>
      <c r="D400" s="29" t="s">
        <v>185</v>
      </c>
      <c r="E400" s="29">
        <v>260959282.42241299</v>
      </c>
    </row>
    <row r="401" spans="1:5" x14ac:dyDescent="0.3">
      <c r="A401" s="30">
        <v>2018</v>
      </c>
      <c r="B401" s="88">
        <v>201806</v>
      </c>
      <c r="C401" s="31" t="s">
        <v>28</v>
      </c>
      <c r="D401" s="31" t="s">
        <v>185</v>
      </c>
      <c r="E401" s="31">
        <v>279215100.31505501</v>
      </c>
    </row>
    <row r="402" spans="1:5" x14ac:dyDescent="0.3">
      <c r="A402" s="28">
        <v>2018</v>
      </c>
      <c r="B402" s="87">
        <v>201809</v>
      </c>
      <c r="C402" s="29" t="s">
        <v>28</v>
      </c>
      <c r="D402" s="29" t="s">
        <v>185</v>
      </c>
      <c r="E402" s="29">
        <v>286606247.87354201</v>
      </c>
    </row>
    <row r="403" spans="1:5" x14ac:dyDescent="0.3">
      <c r="A403" s="30">
        <v>2018</v>
      </c>
      <c r="B403" s="88">
        <v>201812</v>
      </c>
      <c r="C403" s="31" t="s">
        <v>28</v>
      </c>
      <c r="D403" s="31" t="s">
        <v>185</v>
      </c>
      <c r="E403" s="31">
        <v>221308012.759253</v>
      </c>
    </row>
    <row r="404" spans="1:5" x14ac:dyDescent="0.3">
      <c r="A404" s="28">
        <v>2019</v>
      </c>
      <c r="B404" s="87">
        <v>201903</v>
      </c>
      <c r="C404" s="29" t="s">
        <v>28</v>
      </c>
      <c r="D404" s="29" t="s">
        <v>185</v>
      </c>
      <c r="E404" s="29">
        <v>263914378.58061501</v>
      </c>
    </row>
    <row r="405" spans="1:5" x14ac:dyDescent="0.3">
      <c r="A405" s="30">
        <v>2019</v>
      </c>
      <c r="B405" s="88">
        <v>201906</v>
      </c>
      <c r="C405" s="31" t="s">
        <v>28</v>
      </c>
      <c r="D405" s="31" t="s">
        <v>185</v>
      </c>
      <c r="E405" s="31">
        <v>291999368.43319201</v>
      </c>
    </row>
    <row r="406" spans="1:5" x14ac:dyDescent="0.3">
      <c r="A406" s="28">
        <v>2019</v>
      </c>
      <c r="B406" s="87">
        <v>201909</v>
      </c>
      <c r="C406" s="29" t="s">
        <v>28</v>
      </c>
      <c r="D406" s="29" t="s">
        <v>185</v>
      </c>
      <c r="E406" s="29">
        <v>303289819.554919</v>
      </c>
    </row>
    <row r="407" spans="1:5" x14ac:dyDescent="0.3">
      <c r="A407" s="30">
        <v>2019</v>
      </c>
      <c r="B407" s="88">
        <v>201912</v>
      </c>
      <c r="C407" s="31" t="s">
        <v>28</v>
      </c>
      <c r="D407" s="31" t="s">
        <v>185</v>
      </c>
      <c r="E407" s="31">
        <v>247723097.88789299</v>
      </c>
    </row>
    <row r="408" spans="1:5" x14ac:dyDescent="0.3">
      <c r="A408" s="28">
        <v>2020</v>
      </c>
      <c r="B408" s="87">
        <v>202003</v>
      </c>
      <c r="C408" s="29" t="s">
        <v>28</v>
      </c>
      <c r="D408" s="29" t="s">
        <v>185</v>
      </c>
      <c r="E408" s="29">
        <v>286816940.11589098</v>
      </c>
    </row>
    <row r="409" spans="1:5" x14ac:dyDescent="0.3">
      <c r="A409" s="30">
        <v>2020</v>
      </c>
      <c r="B409" s="88">
        <v>202006</v>
      </c>
      <c r="C409" s="31" t="s">
        <v>28</v>
      </c>
      <c r="D409" s="31" t="s">
        <v>185</v>
      </c>
      <c r="E409" s="31">
        <v>259360085.68702799</v>
      </c>
    </row>
    <row r="410" spans="1:5" x14ac:dyDescent="0.3">
      <c r="A410" s="28">
        <v>2020</v>
      </c>
      <c r="B410" s="87">
        <v>202009</v>
      </c>
      <c r="C410" s="29" t="s">
        <v>28</v>
      </c>
      <c r="D410" s="29" t="s">
        <v>185</v>
      </c>
      <c r="E410" s="29">
        <v>324877152.82360399</v>
      </c>
    </row>
    <row r="411" spans="1:5" x14ac:dyDescent="0.3">
      <c r="A411" s="30">
        <v>2020</v>
      </c>
      <c r="B411" s="88">
        <v>202012</v>
      </c>
      <c r="C411" s="31" t="s">
        <v>28</v>
      </c>
      <c r="D411" s="31" t="s">
        <v>185</v>
      </c>
      <c r="E411" s="31">
        <v>249323455.51958901</v>
      </c>
    </row>
    <row r="412" spans="1:5" x14ac:dyDescent="0.3">
      <c r="A412" s="28">
        <v>2021</v>
      </c>
      <c r="B412" s="87">
        <v>202103</v>
      </c>
      <c r="C412" s="29" t="s">
        <v>28</v>
      </c>
      <c r="D412" s="29" t="s">
        <v>185</v>
      </c>
      <c r="E412" s="29">
        <v>281706559.19185299</v>
      </c>
    </row>
    <row r="413" spans="1:5" x14ac:dyDescent="0.3">
      <c r="A413" s="30">
        <v>2021</v>
      </c>
      <c r="B413" s="88">
        <v>202106</v>
      </c>
      <c r="C413" s="31" t="s">
        <v>28</v>
      </c>
      <c r="D413" s="31" t="s">
        <v>185</v>
      </c>
      <c r="E413" s="31">
        <v>294711383.19128102</v>
      </c>
    </row>
    <row r="414" spans="1:5" x14ac:dyDescent="0.3">
      <c r="A414" s="28">
        <v>2021</v>
      </c>
      <c r="B414" s="87">
        <v>202109</v>
      </c>
      <c r="C414" s="29" t="s">
        <v>28</v>
      </c>
      <c r="D414" s="29" t="s">
        <v>185</v>
      </c>
      <c r="E414" s="29">
        <v>322681052.32944697</v>
      </c>
    </row>
    <row r="415" spans="1:5" x14ac:dyDescent="0.3">
      <c r="A415" s="30">
        <v>2021</v>
      </c>
      <c r="B415" s="88">
        <v>202112</v>
      </c>
      <c r="C415" s="31" t="s">
        <v>28</v>
      </c>
      <c r="D415" s="31" t="s">
        <v>185</v>
      </c>
      <c r="E415" s="31">
        <v>244977711.91572601</v>
      </c>
    </row>
    <row r="416" spans="1:5" x14ac:dyDescent="0.3">
      <c r="A416" s="28">
        <v>2022</v>
      </c>
      <c r="B416" s="87">
        <v>202203</v>
      </c>
      <c r="C416" s="29" t="s">
        <v>28</v>
      </c>
      <c r="D416" s="29" t="s">
        <v>185</v>
      </c>
      <c r="E416" s="29">
        <v>275052547.91947502</v>
      </c>
    </row>
    <row r="417" spans="1:5" x14ac:dyDescent="0.3">
      <c r="A417" s="30">
        <v>2022</v>
      </c>
      <c r="B417" s="88">
        <v>202206</v>
      </c>
      <c r="C417" s="31" t="s">
        <v>28</v>
      </c>
      <c r="D417" s="31" t="s">
        <v>185</v>
      </c>
      <c r="E417" s="31">
        <v>293305693.03369099</v>
      </c>
    </row>
    <row r="418" spans="1:5" x14ac:dyDescent="0.3">
      <c r="A418" s="28">
        <v>2022</v>
      </c>
      <c r="B418" s="87">
        <v>202209</v>
      </c>
      <c r="C418" s="29" t="s">
        <v>28</v>
      </c>
      <c r="D418" s="29" t="s">
        <v>185</v>
      </c>
      <c r="E418" s="29">
        <v>316538543.14717197</v>
      </c>
    </row>
    <row r="419" spans="1:5" x14ac:dyDescent="0.3">
      <c r="A419" s="30">
        <v>2022</v>
      </c>
      <c r="B419" s="88">
        <v>202212</v>
      </c>
      <c r="C419" s="31" t="s">
        <v>28</v>
      </c>
      <c r="D419" s="31" t="s">
        <v>185</v>
      </c>
      <c r="E419" s="31">
        <v>238954024.31172699</v>
      </c>
    </row>
    <row r="420" spans="1:5" x14ac:dyDescent="0.3">
      <c r="A420" s="28">
        <v>2023</v>
      </c>
      <c r="B420" s="87">
        <v>202303</v>
      </c>
      <c r="C420" s="29" t="s">
        <v>28</v>
      </c>
      <c r="D420" s="29" t="s">
        <v>185</v>
      </c>
      <c r="E420" s="29">
        <v>286073662.67421901</v>
      </c>
    </row>
    <row r="421" spans="1:5" x14ac:dyDescent="0.3">
      <c r="A421" s="30">
        <v>2023</v>
      </c>
      <c r="B421" s="88">
        <v>202306</v>
      </c>
      <c r="C421" s="31" t="s">
        <v>28</v>
      </c>
      <c r="D421" s="31" t="s">
        <v>185</v>
      </c>
      <c r="E421" s="31">
        <v>305768745.14025301</v>
      </c>
    </row>
    <row r="422" spans="1:5" x14ac:dyDescent="0.3">
      <c r="A422" s="28">
        <v>2023</v>
      </c>
      <c r="B422" s="87">
        <v>202309</v>
      </c>
      <c r="C422" s="29" t="s">
        <v>28</v>
      </c>
      <c r="D422" s="29" t="s">
        <v>185</v>
      </c>
      <c r="E422" s="29">
        <v>335159278.92190301</v>
      </c>
    </row>
    <row r="423" spans="1:5" x14ac:dyDescent="0.3">
      <c r="A423" s="30">
        <v>2023</v>
      </c>
      <c r="B423" s="88">
        <v>202312</v>
      </c>
      <c r="C423" s="31" t="s">
        <v>28</v>
      </c>
      <c r="D423" s="31" t="s">
        <v>185</v>
      </c>
      <c r="E423" s="31">
        <v>263260138.58613101</v>
      </c>
    </row>
    <row r="424" spans="1:5" x14ac:dyDescent="0.3">
      <c r="A424" s="28">
        <v>2009</v>
      </c>
      <c r="B424" s="87">
        <v>200903</v>
      </c>
      <c r="C424" s="29" t="s">
        <v>28</v>
      </c>
      <c r="D424" s="29" t="s">
        <v>186</v>
      </c>
      <c r="E424" s="29">
        <v>52042693.876786001</v>
      </c>
    </row>
    <row r="425" spans="1:5" x14ac:dyDescent="0.3">
      <c r="A425" s="30">
        <v>2009</v>
      </c>
      <c r="B425" s="88">
        <v>200906</v>
      </c>
      <c r="C425" s="31" t="s">
        <v>28</v>
      </c>
      <c r="D425" s="31" t="s">
        <v>186</v>
      </c>
      <c r="E425" s="31">
        <v>57034651.540572003</v>
      </c>
    </row>
    <row r="426" spans="1:5" x14ac:dyDescent="0.3">
      <c r="A426" s="28">
        <v>2009</v>
      </c>
      <c r="B426" s="87">
        <v>200909</v>
      </c>
      <c r="C426" s="29" t="s">
        <v>28</v>
      </c>
      <c r="D426" s="29" t="s">
        <v>186</v>
      </c>
      <c r="E426" s="29">
        <v>56123432.906264998</v>
      </c>
    </row>
    <row r="427" spans="1:5" x14ac:dyDescent="0.3">
      <c r="A427" s="30">
        <v>2009</v>
      </c>
      <c r="B427" s="88">
        <v>200912</v>
      </c>
      <c r="C427" s="31" t="s">
        <v>28</v>
      </c>
      <c r="D427" s="31" t="s">
        <v>186</v>
      </c>
      <c r="E427" s="31">
        <v>44928214.803014003</v>
      </c>
    </row>
    <row r="428" spans="1:5" x14ac:dyDescent="0.3">
      <c r="A428" s="28">
        <v>2010</v>
      </c>
      <c r="B428" s="87">
        <v>201003</v>
      </c>
      <c r="C428" s="29" t="s">
        <v>28</v>
      </c>
      <c r="D428" s="29" t="s">
        <v>186</v>
      </c>
      <c r="E428" s="29">
        <v>47950560.468474999</v>
      </c>
    </row>
    <row r="429" spans="1:5" x14ac:dyDescent="0.3">
      <c r="A429" s="30">
        <v>2010</v>
      </c>
      <c r="B429" s="88">
        <v>201006</v>
      </c>
      <c r="C429" s="31" t="s">
        <v>28</v>
      </c>
      <c r="D429" s="31" t="s">
        <v>186</v>
      </c>
      <c r="E429" s="31">
        <v>53271125.061958</v>
      </c>
    </row>
    <row r="430" spans="1:5" x14ac:dyDescent="0.3">
      <c r="A430" s="28">
        <v>2010</v>
      </c>
      <c r="B430" s="87">
        <v>201009</v>
      </c>
      <c r="C430" s="29" t="s">
        <v>28</v>
      </c>
      <c r="D430" s="29" t="s">
        <v>186</v>
      </c>
      <c r="E430" s="29">
        <v>54418493.984563001</v>
      </c>
    </row>
    <row r="431" spans="1:5" x14ac:dyDescent="0.3">
      <c r="A431" s="30">
        <v>2010</v>
      </c>
      <c r="B431" s="88">
        <v>201012</v>
      </c>
      <c r="C431" s="31" t="s">
        <v>28</v>
      </c>
      <c r="D431" s="31" t="s">
        <v>186</v>
      </c>
      <c r="E431" s="31">
        <v>43839921.228918001</v>
      </c>
    </row>
    <row r="432" spans="1:5" x14ac:dyDescent="0.3">
      <c r="A432" s="28">
        <v>2011</v>
      </c>
      <c r="B432" s="87">
        <v>201103</v>
      </c>
      <c r="C432" s="29" t="s">
        <v>28</v>
      </c>
      <c r="D432" s="29" t="s">
        <v>186</v>
      </c>
      <c r="E432" s="29">
        <v>46150033.560910001</v>
      </c>
    </row>
    <row r="433" spans="1:5" x14ac:dyDescent="0.3">
      <c r="A433" s="30">
        <v>2011</v>
      </c>
      <c r="B433" s="88">
        <v>201106</v>
      </c>
      <c r="C433" s="31" t="s">
        <v>28</v>
      </c>
      <c r="D433" s="31" t="s">
        <v>186</v>
      </c>
      <c r="E433" s="31">
        <v>51068045.914728999</v>
      </c>
    </row>
    <row r="434" spans="1:5" x14ac:dyDescent="0.3">
      <c r="A434" s="28">
        <v>2011</v>
      </c>
      <c r="B434" s="87">
        <v>201109</v>
      </c>
      <c r="C434" s="29" t="s">
        <v>28</v>
      </c>
      <c r="D434" s="29" t="s">
        <v>186</v>
      </c>
      <c r="E434" s="29">
        <v>51336187.626061</v>
      </c>
    </row>
    <row r="435" spans="1:5" x14ac:dyDescent="0.3">
      <c r="A435" s="30">
        <v>2011</v>
      </c>
      <c r="B435" s="88">
        <v>201112</v>
      </c>
      <c r="C435" s="31" t="s">
        <v>28</v>
      </c>
      <c r="D435" s="31" t="s">
        <v>186</v>
      </c>
      <c r="E435" s="31">
        <v>42177177.861307003</v>
      </c>
    </row>
    <row r="436" spans="1:5" x14ac:dyDescent="0.3">
      <c r="A436" s="28">
        <v>2012</v>
      </c>
      <c r="B436" s="87">
        <v>201203</v>
      </c>
      <c r="C436" s="29" t="s">
        <v>28</v>
      </c>
      <c r="D436" s="29" t="s">
        <v>186</v>
      </c>
      <c r="E436" s="29">
        <v>42078328.302199997</v>
      </c>
    </row>
    <row r="437" spans="1:5" x14ac:dyDescent="0.3">
      <c r="A437" s="30">
        <v>2012</v>
      </c>
      <c r="B437" s="88">
        <v>201206</v>
      </c>
      <c r="C437" s="31" t="s">
        <v>28</v>
      </c>
      <c r="D437" s="31" t="s">
        <v>186</v>
      </c>
      <c r="E437" s="31">
        <v>45338918.477384001</v>
      </c>
    </row>
    <row r="438" spans="1:5" x14ac:dyDescent="0.3">
      <c r="A438" s="28">
        <v>2012</v>
      </c>
      <c r="B438" s="87">
        <v>201209</v>
      </c>
      <c r="C438" s="29" t="s">
        <v>28</v>
      </c>
      <c r="D438" s="29" t="s">
        <v>186</v>
      </c>
      <c r="E438" s="29">
        <v>46502799.526747003</v>
      </c>
    </row>
    <row r="439" spans="1:5" x14ac:dyDescent="0.3">
      <c r="A439" s="30">
        <v>2012</v>
      </c>
      <c r="B439" s="88">
        <v>201212</v>
      </c>
      <c r="C439" s="31" t="s">
        <v>28</v>
      </c>
      <c r="D439" s="31" t="s">
        <v>186</v>
      </c>
      <c r="E439" s="31">
        <v>36778487.804233</v>
      </c>
    </row>
    <row r="440" spans="1:5" x14ac:dyDescent="0.3">
      <c r="A440" s="28">
        <v>2013</v>
      </c>
      <c r="B440" s="87">
        <v>201303</v>
      </c>
      <c r="C440" s="29" t="s">
        <v>28</v>
      </c>
      <c r="D440" s="29" t="s">
        <v>186</v>
      </c>
      <c r="E440" s="29">
        <v>37560018.664135002</v>
      </c>
    </row>
    <row r="441" spans="1:5" x14ac:dyDescent="0.3">
      <c r="A441" s="30">
        <v>2013</v>
      </c>
      <c r="B441" s="88">
        <v>201306</v>
      </c>
      <c r="C441" s="31" t="s">
        <v>28</v>
      </c>
      <c r="D441" s="31" t="s">
        <v>186</v>
      </c>
      <c r="E441" s="31">
        <v>42126527.975501999</v>
      </c>
    </row>
    <row r="442" spans="1:5" x14ac:dyDescent="0.3">
      <c r="A442" s="28">
        <v>2013</v>
      </c>
      <c r="B442" s="87">
        <v>201309</v>
      </c>
      <c r="C442" s="29" t="s">
        <v>28</v>
      </c>
      <c r="D442" s="29" t="s">
        <v>186</v>
      </c>
      <c r="E442" s="29">
        <v>44297033.557378002</v>
      </c>
    </row>
    <row r="443" spans="1:5" x14ac:dyDescent="0.3">
      <c r="A443" s="30">
        <v>2013</v>
      </c>
      <c r="B443" s="88">
        <v>201312</v>
      </c>
      <c r="C443" s="31" t="s">
        <v>28</v>
      </c>
      <c r="D443" s="31" t="s">
        <v>186</v>
      </c>
      <c r="E443" s="31">
        <v>33702451.085008003</v>
      </c>
    </row>
    <row r="444" spans="1:5" x14ac:dyDescent="0.3">
      <c r="A444" s="28">
        <v>2014</v>
      </c>
      <c r="B444" s="87">
        <v>201403</v>
      </c>
      <c r="C444" s="29" t="s">
        <v>28</v>
      </c>
      <c r="D444" s="29" t="s">
        <v>186</v>
      </c>
      <c r="E444" s="29">
        <v>38885760.667476997</v>
      </c>
    </row>
    <row r="445" spans="1:5" x14ac:dyDescent="0.3">
      <c r="A445" s="30">
        <v>2014</v>
      </c>
      <c r="B445" s="88">
        <v>201406</v>
      </c>
      <c r="C445" s="31" t="s">
        <v>28</v>
      </c>
      <c r="D445" s="31" t="s">
        <v>186</v>
      </c>
      <c r="E445" s="31">
        <v>45642377.686775997</v>
      </c>
    </row>
    <row r="446" spans="1:5" x14ac:dyDescent="0.3">
      <c r="A446" s="28">
        <v>2014</v>
      </c>
      <c r="B446" s="87">
        <v>201409</v>
      </c>
      <c r="C446" s="29" t="s">
        <v>28</v>
      </c>
      <c r="D446" s="29" t="s">
        <v>186</v>
      </c>
      <c r="E446" s="29">
        <v>47629759.635582998</v>
      </c>
    </row>
    <row r="447" spans="1:5" x14ac:dyDescent="0.3">
      <c r="A447" s="30">
        <v>2014</v>
      </c>
      <c r="B447" s="88">
        <v>201412</v>
      </c>
      <c r="C447" s="31" t="s">
        <v>28</v>
      </c>
      <c r="D447" s="31" t="s">
        <v>186</v>
      </c>
      <c r="E447" s="31">
        <v>37148609.502347</v>
      </c>
    </row>
    <row r="448" spans="1:5" x14ac:dyDescent="0.3">
      <c r="A448" s="28">
        <v>2015</v>
      </c>
      <c r="B448" s="87">
        <v>201503</v>
      </c>
      <c r="C448" s="29" t="s">
        <v>28</v>
      </c>
      <c r="D448" s="29" t="s">
        <v>186</v>
      </c>
      <c r="E448" s="29">
        <v>44894659.571635</v>
      </c>
    </row>
    <row r="449" spans="1:5" x14ac:dyDescent="0.3">
      <c r="A449" s="30">
        <v>2015</v>
      </c>
      <c r="B449" s="88">
        <v>201506</v>
      </c>
      <c r="C449" s="31" t="s">
        <v>28</v>
      </c>
      <c r="D449" s="31" t="s">
        <v>186</v>
      </c>
      <c r="E449" s="31">
        <v>53013060.129926898</v>
      </c>
    </row>
    <row r="450" spans="1:5" x14ac:dyDescent="0.3">
      <c r="A450" s="28">
        <v>2015</v>
      </c>
      <c r="B450" s="87">
        <v>201509</v>
      </c>
      <c r="C450" s="29" t="s">
        <v>28</v>
      </c>
      <c r="D450" s="29" t="s">
        <v>186</v>
      </c>
      <c r="E450" s="29">
        <v>57723680.458521001</v>
      </c>
    </row>
    <row r="451" spans="1:5" x14ac:dyDescent="0.3">
      <c r="A451" s="30">
        <v>2015</v>
      </c>
      <c r="B451" s="88">
        <v>201512</v>
      </c>
      <c r="C451" s="31" t="s">
        <v>28</v>
      </c>
      <c r="D451" s="31" t="s">
        <v>186</v>
      </c>
      <c r="E451" s="31">
        <v>47804922.265186898</v>
      </c>
    </row>
    <row r="452" spans="1:5" x14ac:dyDescent="0.3">
      <c r="A452" s="28">
        <v>2016</v>
      </c>
      <c r="B452" s="87">
        <v>201603</v>
      </c>
      <c r="C452" s="29" t="s">
        <v>28</v>
      </c>
      <c r="D452" s="29" t="s">
        <v>186</v>
      </c>
      <c r="E452" s="29">
        <v>54453110.545623899</v>
      </c>
    </row>
    <row r="453" spans="1:5" x14ac:dyDescent="0.3">
      <c r="A453" s="30">
        <v>2016</v>
      </c>
      <c r="B453" s="88">
        <v>201606</v>
      </c>
      <c r="C453" s="31" t="s">
        <v>28</v>
      </c>
      <c r="D453" s="31" t="s">
        <v>186</v>
      </c>
      <c r="E453" s="31">
        <v>63781275.392825998</v>
      </c>
    </row>
    <row r="454" spans="1:5" x14ac:dyDescent="0.3">
      <c r="A454" s="28">
        <v>2016</v>
      </c>
      <c r="B454" s="87">
        <v>201609</v>
      </c>
      <c r="C454" s="29" t="s">
        <v>28</v>
      </c>
      <c r="D454" s="29" t="s">
        <v>186</v>
      </c>
      <c r="E454" s="29">
        <v>72603913.665036902</v>
      </c>
    </row>
    <row r="455" spans="1:5" x14ac:dyDescent="0.3">
      <c r="A455" s="30">
        <v>2016</v>
      </c>
      <c r="B455" s="88">
        <v>201612</v>
      </c>
      <c r="C455" s="31" t="s">
        <v>28</v>
      </c>
      <c r="D455" s="31" t="s">
        <v>186</v>
      </c>
      <c r="E455" s="31">
        <v>59580759.584686898</v>
      </c>
    </row>
    <row r="456" spans="1:5" x14ac:dyDescent="0.3">
      <c r="A456" s="28">
        <v>2017</v>
      </c>
      <c r="B456" s="87">
        <v>201703</v>
      </c>
      <c r="C456" s="29" t="s">
        <v>28</v>
      </c>
      <c r="D456" s="29" t="s">
        <v>186</v>
      </c>
      <c r="E456" s="29">
        <v>65714364.300485998</v>
      </c>
    </row>
    <row r="457" spans="1:5" x14ac:dyDescent="0.3">
      <c r="A457" s="30">
        <v>2017</v>
      </c>
      <c r="B457" s="88">
        <v>201706</v>
      </c>
      <c r="C457" s="31" t="s">
        <v>28</v>
      </c>
      <c r="D457" s="31" t="s">
        <v>186</v>
      </c>
      <c r="E457" s="31">
        <v>76124509.781513005</v>
      </c>
    </row>
    <row r="458" spans="1:5" x14ac:dyDescent="0.3">
      <c r="A458" s="28">
        <v>2017</v>
      </c>
      <c r="B458" s="87">
        <v>201709</v>
      </c>
      <c r="C458" s="29" t="s">
        <v>28</v>
      </c>
      <c r="D458" s="29" t="s">
        <v>186</v>
      </c>
      <c r="E458" s="29">
        <v>81824649.979999006</v>
      </c>
    </row>
    <row r="459" spans="1:5" x14ac:dyDescent="0.3">
      <c r="A459" s="30">
        <v>2017</v>
      </c>
      <c r="B459" s="88">
        <v>201712</v>
      </c>
      <c r="C459" s="31" t="s">
        <v>28</v>
      </c>
      <c r="D459" s="31" t="s">
        <v>186</v>
      </c>
      <c r="E459" s="31">
        <v>61767016.541580997</v>
      </c>
    </row>
    <row r="460" spans="1:5" x14ac:dyDescent="0.3">
      <c r="A460" s="28">
        <v>2018</v>
      </c>
      <c r="B460" s="87">
        <v>201803</v>
      </c>
      <c r="C460" s="29" t="s">
        <v>28</v>
      </c>
      <c r="D460" s="29" t="s">
        <v>186</v>
      </c>
      <c r="E460" s="29">
        <v>65567287.296370998</v>
      </c>
    </row>
    <row r="461" spans="1:5" x14ac:dyDescent="0.3">
      <c r="A461" s="30">
        <v>2018</v>
      </c>
      <c r="B461" s="88">
        <v>201806</v>
      </c>
      <c r="C461" s="31" t="s">
        <v>28</v>
      </c>
      <c r="D461" s="31" t="s">
        <v>186</v>
      </c>
      <c r="E461" s="31">
        <v>73774589.751615003</v>
      </c>
    </row>
    <row r="462" spans="1:5" x14ac:dyDescent="0.3">
      <c r="A462" s="28">
        <v>2018</v>
      </c>
      <c r="B462" s="87">
        <v>201809</v>
      </c>
      <c r="C462" s="29" t="s">
        <v>28</v>
      </c>
      <c r="D462" s="29" t="s">
        <v>186</v>
      </c>
      <c r="E462" s="29">
        <v>76296085.021604002</v>
      </c>
    </row>
    <row r="463" spans="1:5" x14ac:dyDescent="0.3">
      <c r="A463" s="30">
        <v>2018</v>
      </c>
      <c r="B463" s="88">
        <v>201812</v>
      </c>
      <c r="C463" s="31" t="s">
        <v>28</v>
      </c>
      <c r="D463" s="31" t="s">
        <v>186</v>
      </c>
      <c r="E463" s="31">
        <v>57595856.770135</v>
      </c>
    </row>
    <row r="464" spans="1:5" x14ac:dyDescent="0.3">
      <c r="A464" s="28">
        <v>2019</v>
      </c>
      <c r="B464" s="87">
        <v>201903</v>
      </c>
      <c r="C464" s="29" t="s">
        <v>28</v>
      </c>
      <c r="D464" s="29" t="s">
        <v>186</v>
      </c>
      <c r="E464" s="29">
        <v>60574205.446005002</v>
      </c>
    </row>
    <row r="465" spans="1:5" x14ac:dyDescent="0.3">
      <c r="A465" s="30">
        <v>2019</v>
      </c>
      <c r="B465" s="88">
        <v>201906</v>
      </c>
      <c r="C465" s="31" t="s">
        <v>28</v>
      </c>
      <c r="D465" s="31" t="s">
        <v>186</v>
      </c>
      <c r="E465" s="31">
        <v>70466296.623797998</v>
      </c>
    </row>
    <row r="466" spans="1:5" x14ac:dyDescent="0.3">
      <c r="A466" s="28">
        <v>2019</v>
      </c>
      <c r="B466" s="87">
        <v>201909</v>
      </c>
      <c r="C466" s="29" t="s">
        <v>28</v>
      </c>
      <c r="D466" s="29" t="s">
        <v>186</v>
      </c>
      <c r="E466" s="29">
        <v>69468849.064266995</v>
      </c>
    </row>
    <row r="467" spans="1:5" x14ac:dyDescent="0.3">
      <c r="A467" s="30">
        <v>2019</v>
      </c>
      <c r="B467" s="88">
        <v>201912</v>
      </c>
      <c r="C467" s="31" t="s">
        <v>28</v>
      </c>
      <c r="D467" s="31" t="s">
        <v>186</v>
      </c>
      <c r="E467" s="31">
        <v>50821053.309395999</v>
      </c>
    </row>
    <row r="468" spans="1:5" x14ac:dyDescent="0.3">
      <c r="A468" s="28">
        <v>2020</v>
      </c>
      <c r="B468" s="87">
        <v>202003</v>
      </c>
      <c r="C468" s="29" t="s">
        <v>28</v>
      </c>
      <c r="D468" s="29" t="s">
        <v>186</v>
      </c>
      <c r="E468" s="29">
        <v>52087122.570259899</v>
      </c>
    </row>
    <row r="469" spans="1:5" x14ac:dyDescent="0.3">
      <c r="A469" s="30">
        <v>2020</v>
      </c>
      <c r="B469" s="88">
        <v>202006</v>
      </c>
      <c r="C469" s="31" t="s">
        <v>28</v>
      </c>
      <c r="D469" s="31" t="s">
        <v>186</v>
      </c>
      <c r="E469" s="31">
        <v>47025403.640005</v>
      </c>
    </row>
    <row r="470" spans="1:5" x14ac:dyDescent="0.3">
      <c r="A470" s="28">
        <v>2020</v>
      </c>
      <c r="B470" s="87">
        <v>202009</v>
      </c>
      <c r="C470" s="29" t="s">
        <v>28</v>
      </c>
      <c r="D470" s="29" t="s">
        <v>186</v>
      </c>
      <c r="E470" s="29">
        <v>57757047.996124998</v>
      </c>
    </row>
    <row r="471" spans="1:5" x14ac:dyDescent="0.3">
      <c r="A471" s="30">
        <v>2020</v>
      </c>
      <c r="B471" s="88">
        <v>202012</v>
      </c>
      <c r="C471" s="31" t="s">
        <v>28</v>
      </c>
      <c r="D471" s="31" t="s">
        <v>186</v>
      </c>
      <c r="E471" s="31">
        <v>42388913.937881999</v>
      </c>
    </row>
    <row r="472" spans="1:5" x14ac:dyDescent="0.3">
      <c r="A472" s="28">
        <v>2021</v>
      </c>
      <c r="B472" s="87">
        <v>202103</v>
      </c>
      <c r="C472" s="29" t="s">
        <v>28</v>
      </c>
      <c r="D472" s="29" t="s">
        <v>186</v>
      </c>
      <c r="E472" s="29">
        <v>40367885.345623001</v>
      </c>
    </row>
    <row r="473" spans="1:5" x14ac:dyDescent="0.3">
      <c r="A473" s="30">
        <v>2021</v>
      </c>
      <c r="B473" s="88">
        <v>202106</v>
      </c>
      <c r="C473" s="31" t="s">
        <v>28</v>
      </c>
      <c r="D473" s="31" t="s">
        <v>186</v>
      </c>
      <c r="E473" s="31">
        <v>41758052.425190002</v>
      </c>
    </row>
    <row r="474" spans="1:5" x14ac:dyDescent="0.3">
      <c r="A474" s="28">
        <v>2021</v>
      </c>
      <c r="B474" s="87">
        <v>202109</v>
      </c>
      <c r="C474" s="29" t="s">
        <v>28</v>
      </c>
      <c r="D474" s="29" t="s">
        <v>186</v>
      </c>
      <c r="E474" s="29">
        <v>43356212.740864001</v>
      </c>
    </row>
    <row r="475" spans="1:5" x14ac:dyDescent="0.3">
      <c r="A475" s="30">
        <v>2021</v>
      </c>
      <c r="B475" s="88">
        <v>202112</v>
      </c>
      <c r="C475" s="31" t="s">
        <v>28</v>
      </c>
      <c r="D475" s="31" t="s">
        <v>186</v>
      </c>
      <c r="E475" s="31">
        <v>30960757.659892</v>
      </c>
    </row>
    <row r="476" spans="1:5" x14ac:dyDescent="0.3">
      <c r="A476" s="28">
        <v>2022</v>
      </c>
      <c r="B476" s="87">
        <v>202203</v>
      </c>
      <c r="C476" s="29" t="s">
        <v>28</v>
      </c>
      <c r="D476" s="29" t="s">
        <v>186</v>
      </c>
      <c r="E476" s="29">
        <v>30129111.877319001</v>
      </c>
    </row>
    <row r="477" spans="1:5" x14ac:dyDescent="0.3">
      <c r="A477" s="30">
        <v>2022</v>
      </c>
      <c r="B477" s="88">
        <v>202206</v>
      </c>
      <c r="C477" s="31" t="s">
        <v>28</v>
      </c>
      <c r="D477" s="31" t="s">
        <v>186</v>
      </c>
      <c r="E477" s="31">
        <v>31608634.314854</v>
      </c>
    </row>
    <row r="478" spans="1:5" x14ac:dyDescent="0.3">
      <c r="A478" s="28">
        <v>2022</v>
      </c>
      <c r="B478" s="87">
        <v>202209</v>
      </c>
      <c r="C478" s="29" t="s">
        <v>28</v>
      </c>
      <c r="D478" s="29" t="s">
        <v>186</v>
      </c>
      <c r="E478" s="29">
        <v>32157173.404327001</v>
      </c>
    </row>
    <row r="479" spans="1:5" x14ac:dyDescent="0.3">
      <c r="A479" s="30">
        <v>2022</v>
      </c>
      <c r="B479" s="88">
        <v>202212</v>
      </c>
      <c r="C479" s="31" t="s">
        <v>28</v>
      </c>
      <c r="D479" s="31" t="s">
        <v>186</v>
      </c>
      <c r="E479" s="31">
        <v>24543861.971935</v>
      </c>
    </row>
    <row r="480" spans="1:5" x14ac:dyDescent="0.3">
      <c r="A480" s="28">
        <v>2023</v>
      </c>
      <c r="B480" s="87">
        <v>202303</v>
      </c>
      <c r="C480" s="29" t="s">
        <v>28</v>
      </c>
      <c r="D480" s="29" t="s">
        <v>186</v>
      </c>
      <c r="E480" s="29">
        <v>24261638.605778001</v>
      </c>
    </row>
    <row r="481" spans="1:5" x14ac:dyDescent="0.3">
      <c r="A481" s="30">
        <v>2023</v>
      </c>
      <c r="B481" s="88">
        <v>202306</v>
      </c>
      <c r="C481" s="31" t="s">
        <v>28</v>
      </c>
      <c r="D481" s="31" t="s">
        <v>186</v>
      </c>
      <c r="E481" s="31">
        <v>26293839.579753</v>
      </c>
    </row>
    <row r="482" spans="1:5" x14ac:dyDescent="0.3">
      <c r="A482" s="28">
        <v>2023</v>
      </c>
      <c r="B482" s="87">
        <v>202309</v>
      </c>
      <c r="C482" s="29" t="s">
        <v>28</v>
      </c>
      <c r="D482" s="29" t="s">
        <v>186</v>
      </c>
      <c r="E482" s="29">
        <v>27427804.428093001</v>
      </c>
    </row>
    <row r="483" spans="1:5" x14ac:dyDescent="0.3">
      <c r="A483" s="30">
        <v>2023</v>
      </c>
      <c r="B483" s="88">
        <v>202312</v>
      </c>
      <c r="C483" s="31" t="s">
        <v>28</v>
      </c>
      <c r="D483" s="31" t="s">
        <v>186</v>
      </c>
      <c r="E483" s="31">
        <v>22972017.533867002</v>
      </c>
    </row>
    <row r="484" spans="1:5" x14ac:dyDescent="0.3">
      <c r="A484" s="28">
        <v>2009</v>
      </c>
      <c r="B484" s="87">
        <v>200903</v>
      </c>
      <c r="C484" s="29" t="s">
        <v>188</v>
      </c>
      <c r="D484" s="29" t="s">
        <v>185</v>
      </c>
      <c r="E484" s="29">
        <v>369808.49</v>
      </c>
    </row>
    <row r="485" spans="1:5" x14ac:dyDescent="0.3">
      <c r="A485" s="30">
        <v>2009</v>
      </c>
      <c r="B485" s="88">
        <v>200906</v>
      </c>
      <c r="C485" s="31" t="s">
        <v>188</v>
      </c>
      <c r="D485" s="31" t="s">
        <v>185</v>
      </c>
      <c r="E485" s="31">
        <v>374389.17</v>
      </c>
    </row>
    <row r="486" spans="1:5" x14ac:dyDescent="0.3">
      <c r="A486" s="28">
        <v>2009</v>
      </c>
      <c r="B486" s="87">
        <v>200909</v>
      </c>
      <c r="C486" s="29" t="s">
        <v>188</v>
      </c>
      <c r="D486" s="29" t="s">
        <v>185</v>
      </c>
      <c r="E486" s="29">
        <v>378354.66</v>
      </c>
    </row>
    <row r="487" spans="1:5" x14ac:dyDescent="0.3">
      <c r="A487" s="30">
        <v>2009</v>
      </c>
      <c r="B487" s="88">
        <v>200912</v>
      </c>
      <c r="C487" s="31" t="s">
        <v>188</v>
      </c>
      <c r="D487" s="31" t="s">
        <v>185</v>
      </c>
      <c r="E487" s="31">
        <v>309540.3</v>
      </c>
    </row>
    <row r="488" spans="1:5" x14ac:dyDescent="0.3">
      <c r="A488" s="28">
        <v>2010</v>
      </c>
      <c r="B488" s="87">
        <v>201003</v>
      </c>
      <c r="C488" s="29" t="s">
        <v>188</v>
      </c>
      <c r="D488" s="29" t="s">
        <v>185</v>
      </c>
      <c r="E488" s="29">
        <v>355000.85</v>
      </c>
    </row>
    <row r="489" spans="1:5" x14ac:dyDescent="0.3">
      <c r="A489" s="30">
        <v>2010</v>
      </c>
      <c r="B489" s="88">
        <v>201006</v>
      </c>
      <c r="C489" s="31" t="s">
        <v>188</v>
      </c>
      <c r="D489" s="31" t="s">
        <v>185</v>
      </c>
      <c r="E489" s="31">
        <v>367852.87</v>
      </c>
    </row>
    <row r="490" spans="1:5" x14ac:dyDescent="0.3">
      <c r="A490" s="28">
        <v>2010</v>
      </c>
      <c r="B490" s="87">
        <v>201009</v>
      </c>
      <c r="C490" s="29" t="s">
        <v>188</v>
      </c>
      <c r="D490" s="29" t="s">
        <v>185</v>
      </c>
      <c r="E490" s="29">
        <v>372342.29</v>
      </c>
    </row>
    <row r="491" spans="1:5" x14ac:dyDescent="0.3">
      <c r="A491" s="30">
        <v>2010</v>
      </c>
      <c r="B491" s="88">
        <v>201012</v>
      </c>
      <c r="C491" s="31" t="s">
        <v>188</v>
      </c>
      <c r="D491" s="31" t="s">
        <v>185</v>
      </c>
      <c r="E491" s="31">
        <v>311607.96000000002</v>
      </c>
    </row>
    <row r="492" spans="1:5" x14ac:dyDescent="0.3">
      <c r="A492" s="28">
        <v>2011</v>
      </c>
      <c r="B492" s="87">
        <v>201103</v>
      </c>
      <c r="C492" s="29" t="s">
        <v>188</v>
      </c>
      <c r="D492" s="29" t="s">
        <v>185</v>
      </c>
      <c r="E492" s="29">
        <v>372896.35</v>
      </c>
    </row>
    <row r="493" spans="1:5" x14ac:dyDescent="0.3">
      <c r="A493" s="30">
        <v>2011</v>
      </c>
      <c r="B493" s="88">
        <v>201106</v>
      </c>
      <c r="C493" s="31" t="s">
        <v>188</v>
      </c>
      <c r="D493" s="31" t="s">
        <v>185</v>
      </c>
      <c r="E493" s="31">
        <v>393601.51</v>
      </c>
    </row>
    <row r="494" spans="1:5" x14ac:dyDescent="0.3">
      <c r="A494" s="28">
        <v>2011</v>
      </c>
      <c r="B494" s="87">
        <v>201109</v>
      </c>
      <c r="C494" s="29" t="s">
        <v>188</v>
      </c>
      <c r="D494" s="29" t="s">
        <v>185</v>
      </c>
      <c r="E494" s="29">
        <v>399529.9</v>
      </c>
    </row>
    <row r="495" spans="1:5" x14ac:dyDescent="0.3">
      <c r="A495" s="30">
        <v>2011</v>
      </c>
      <c r="B495" s="88">
        <v>201112</v>
      </c>
      <c r="C495" s="31" t="s">
        <v>188</v>
      </c>
      <c r="D495" s="31" t="s">
        <v>185</v>
      </c>
      <c r="E495" s="31">
        <v>330154.05</v>
      </c>
    </row>
    <row r="496" spans="1:5" x14ac:dyDescent="0.3">
      <c r="A496" s="28">
        <v>2012</v>
      </c>
      <c r="B496" s="87">
        <v>201203</v>
      </c>
      <c r="C496" s="29" t="s">
        <v>188</v>
      </c>
      <c r="D496" s="29" t="s">
        <v>185</v>
      </c>
      <c r="E496" s="29">
        <v>387449.11</v>
      </c>
    </row>
    <row r="497" spans="1:5" x14ac:dyDescent="0.3">
      <c r="A497" s="30">
        <v>2012</v>
      </c>
      <c r="B497" s="88">
        <v>201206</v>
      </c>
      <c r="C497" s="31" t="s">
        <v>188</v>
      </c>
      <c r="D497" s="31" t="s">
        <v>185</v>
      </c>
      <c r="E497" s="31">
        <v>409829.49</v>
      </c>
    </row>
    <row r="498" spans="1:5" x14ac:dyDescent="0.3">
      <c r="A498" s="28">
        <v>2012</v>
      </c>
      <c r="B498" s="87">
        <v>201209</v>
      </c>
      <c r="C498" s="29" t="s">
        <v>188</v>
      </c>
      <c r="D498" s="29" t="s">
        <v>185</v>
      </c>
      <c r="E498" s="29">
        <v>411500.39</v>
      </c>
    </row>
    <row r="499" spans="1:5" x14ac:dyDescent="0.3">
      <c r="A499" s="30">
        <v>2012</v>
      </c>
      <c r="B499" s="88">
        <v>201212</v>
      </c>
      <c r="C499" s="31" t="s">
        <v>188</v>
      </c>
      <c r="D499" s="31" t="s">
        <v>185</v>
      </c>
      <c r="E499" s="31">
        <v>330546</v>
      </c>
    </row>
    <row r="500" spans="1:5" x14ac:dyDescent="0.3">
      <c r="A500" s="28">
        <v>2013</v>
      </c>
      <c r="B500" s="87">
        <v>201303</v>
      </c>
      <c r="C500" s="29" t="s">
        <v>188</v>
      </c>
      <c r="D500" s="29" t="s">
        <v>185</v>
      </c>
      <c r="E500" s="29">
        <v>386853.32099600002</v>
      </c>
    </row>
    <row r="501" spans="1:5" x14ac:dyDescent="0.3">
      <c r="A501" s="30">
        <v>2013</v>
      </c>
      <c r="B501" s="88">
        <v>201306</v>
      </c>
      <c r="C501" s="31" t="s">
        <v>188</v>
      </c>
      <c r="D501" s="31" t="s">
        <v>185</v>
      </c>
      <c r="E501" s="31">
        <v>410309.11254100001</v>
      </c>
    </row>
    <row r="502" spans="1:5" x14ac:dyDescent="0.3">
      <c r="A502" s="28">
        <v>2013</v>
      </c>
      <c r="B502" s="87">
        <v>201309</v>
      </c>
      <c r="C502" s="29" t="s">
        <v>188</v>
      </c>
      <c r="D502" s="29" t="s">
        <v>185</v>
      </c>
      <c r="E502" s="29">
        <v>413896.73391000001</v>
      </c>
    </row>
    <row r="503" spans="1:5" x14ac:dyDescent="0.3">
      <c r="A503" s="30">
        <v>2013</v>
      </c>
      <c r="B503" s="88">
        <v>201312</v>
      </c>
      <c r="C503" s="31" t="s">
        <v>188</v>
      </c>
      <c r="D503" s="31" t="s">
        <v>185</v>
      </c>
      <c r="E503" s="31">
        <v>331535.50700899999</v>
      </c>
    </row>
    <row r="504" spans="1:5" x14ac:dyDescent="0.3">
      <c r="A504" s="28">
        <v>2014</v>
      </c>
      <c r="B504" s="87">
        <v>201403</v>
      </c>
      <c r="C504" s="29" t="s">
        <v>188</v>
      </c>
      <c r="D504" s="29" t="s">
        <v>185</v>
      </c>
      <c r="E504" s="29">
        <v>389264.15107099997</v>
      </c>
    </row>
    <row r="505" spans="1:5" x14ac:dyDescent="0.3">
      <c r="A505" s="30">
        <v>2014</v>
      </c>
      <c r="B505" s="88">
        <v>201406</v>
      </c>
      <c r="C505" s="31" t="s">
        <v>188</v>
      </c>
      <c r="D505" s="31" t="s">
        <v>185</v>
      </c>
      <c r="E505" s="31">
        <v>417242.33083300001</v>
      </c>
    </row>
    <row r="506" spans="1:5" x14ac:dyDescent="0.3">
      <c r="A506" s="28">
        <v>2014</v>
      </c>
      <c r="B506" s="87">
        <v>201409</v>
      </c>
      <c r="C506" s="29" t="s">
        <v>188</v>
      </c>
      <c r="D506" s="29" t="s">
        <v>185</v>
      </c>
      <c r="E506" s="29">
        <v>411307.42568300001</v>
      </c>
    </row>
    <row r="507" spans="1:5" x14ac:dyDescent="0.3">
      <c r="A507" s="30">
        <v>2014</v>
      </c>
      <c r="B507" s="88">
        <v>201412</v>
      </c>
      <c r="C507" s="31" t="s">
        <v>188</v>
      </c>
      <c r="D507" s="31" t="s">
        <v>185</v>
      </c>
      <c r="E507" s="31">
        <v>329403.87986300001</v>
      </c>
    </row>
    <row r="508" spans="1:5" x14ac:dyDescent="0.3">
      <c r="A508" s="28">
        <v>2015</v>
      </c>
      <c r="B508" s="87">
        <v>201503</v>
      </c>
      <c r="C508" s="29" t="s">
        <v>188</v>
      </c>
      <c r="D508" s="29" t="s">
        <v>185</v>
      </c>
      <c r="E508" s="29">
        <v>389853.006582</v>
      </c>
    </row>
    <row r="509" spans="1:5" x14ac:dyDescent="0.3">
      <c r="A509" s="30">
        <v>2015</v>
      </c>
      <c r="B509" s="88">
        <v>201506</v>
      </c>
      <c r="C509" s="31" t="s">
        <v>188</v>
      </c>
      <c r="D509" s="31" t="s">
        <v>185</v>
      </c>
      <c r="E509" s="31">
        <v>410414.283879</v>
      </c>
    </row>
    <row r="510" spans="1:5" x14ac:dyDescent="0.3">
      <c r="A510" s="28">
        <v>2015</v>
      </c>
      <c r="B510" s="87">
        <v>201509</v>
      </c>
      <c r="C510" s="29" t="s">
        <v>188</v>
      </c>
      <c r="D510" s="29" t="s">
        <v>185</v>
      </c>
      <c r="E510" s="29">
        <v>407328.11881900002</v>
      </c>
    </row>
    <row r="511" spans="1:5" x14ac:dyDescent="0.3">
      <c r="A511" s="30">
        <v>2015</v>
      </c>
      <c r="B511" s="88">
        <v>201512</v>
      </c>
      <c r="C511" s="31" t="s">
        <v>188</v>
      </c>
      <c r="D511" s="31" t="s">
        <v>185</v>
      </c>
      <c r="E511" s="31">
        <v>319278.569885</v>
      </c>
    </row>
    <row r="512" spans="1:5" x14ac:dyDescent="0.3">
      <c r="A512" s="28">
        <v>2016</v>
      </c>
      <c r="B512" s="87">
        <v>201603</v>
      </c>
      <c r="C512" s="29" t="s">
        <v>188</v>
      </c>
      <c r="D512" s="29" t="s">
        <v>185</v>
      </c>
      <c r="E512" s="29">
        <v>370217.72758900002</v>
      </c>
    </row>
    <row r="513" spans="1:5" x14ac:dyDescent="0.3">
      <c r="A513" s="30">
        <v>2016</v>
      </c>
      <c r="B513" s="88">
        <v>201606</v>
      </c>
      <c r="C513" s="31" t="s">
        <v>188</v>
      </c>
      <c r="D513" s="31" t="s">
        <v>185</v>
      </c>
      <c r="E513" s="31">
        <v>413621.57698499999</v>
      </c>
    </row>
    <row r="514" spans="1:5" x14ac:dyDescent="0.3">
      <c r="A514" s="28">
        <v>2016</v>
      </c>
      <c r="B514" s="87">
        <v>201609</v>
      </c>
      <c r="C514" s="29" t="s">
        <v>188</v>
      </c>
      <c r="D514" s="29" t="s">
        <v>185</v>
      </c>
      <c r="E514" s="29">
        <v>426814.912564</v>
      </c>
    </row>
    <row r="515" spans="1:5" x14ac:dyDescent="0.3">
      <c r="A515" s="30">
        <v>2016</v>
      </c>
      <c r="B515" s="88">
        <v>201612</v>
      </c>
      <c r="C515" s="31" t="s">
        <v>188</v>
      </c>
      <c r="D515" s="31" t="s">
        <v>185</v>
      </c>
      <c r="E515" s="31">
        <v>328815.13284899999</v>
      </c>
    </row>
    <row r="516" spans="1:5" x14ac:dyDescent="0.3">
      <c r="A516" s="28">
        <v>2017</v>
      </c>
      <c r="B516" s="87">
        <v>201703</v>
      </c>
      <c r="C516" s="29" t="s">
        <v>188</v>
      </c>
      <c r="D516" s="29" t="s">
        <v>185</v>
      </c>
      <c r="E516" s="29">
        <v>389319.95063799998</v>
      </c>
    </row>
    <row r="517" spans="1:5" x14ac:dyDescent="0.3">
      <c r="A517" s="30">
        <v>2017</v>
      </c>
      <c r="B517" s="88">
        <v>201706</v>
      </c>
      <c r="C517" s="31" t="s">
        <v>188</v>
      </c>
      <c r="D517" s="31" t="s">
        <v>185</v>
      </c>
      <c r="E517" s="31">
        <v>418107.34946100001</v>
      </c>
    </row>
    <row r="518" spans="1:5" x14ac:dyDescent="0.3">
      <c r="A518" s="28">
        <v>2017</v>
      </c>
      <c r="B518" s="87">
        <v>201709</v>
      </c>
      <c r="C518" s="29" t="s">
        <v>188</v>
      </c>
      <c r="D518" s="29" t="s">
        <v>185</v>
      </c>
      <c r="E518" s="29">
        <v>418882.65335899999</v>
      </c>
    </row>
    <row r="519" spans="1:5" x14ac:dyDescent="0.3">
      <c r="A519" s="30">
        <v>2017</v>
      </c>
      <c r="B519" s="88">
        <v>201712</v>
      </c>
      <c r="C519" s="31" t="s">
        <v>188</v>
      </c>
      <c r="D519" s="31" t="s">
        <v>185</v>
      </c>
      <c r="E519" s="31">
        <v>321527.950495</v>
      </c>
    </row>
    <row r="520" spans="1:5" x14ac:dyDescent="0.3">
      <c r="A520" s="28">
        <v>2018</v>
      </c>
      <c r="B520" s="87">
        <v>201803</v>
      </c>
      <c r="C520" s="29" t="s">
        <v>188</v>
      </c>
      <c r="D520" s="29" t="s">
        <v>185</v>
      </c>
      <c r="E520" s="29">
        <v>387077.53224700002</v>
      </c>
    </row>
    <row r="521" spans="1:5" x14ac:dyDescent="0.3">
      <c r="A521" s="30">
        <v>2018</v>
      </c>
      <c r="B521" s="88">
        <v>201806</v>
      </c>
      <c r="C521" s="31" t="s">
        <v>188</v>
      </c>
      <c r="D521" s="31" t="s">
        <v>185</v>
      </c>
      <c r="E521" s="31">
        <v>420649.61252800003</v>
      </c>
    </row>
    <row r="522" spans="1:5" x14ac:dyDescent="0.3">
      <c r="A522" s="28">
        <v>2018</v>
      </c>
      <c r="B522" s="87">
        <v>201809</v>
      </c>
      <c r="C522" s="29" t="s">
        <v>188</v>
      </c>
      <c r="D522" s="29" t="s">
        <v>185</v>
      </c>
      <c r="E522" s="29">
        <v>434699.28308000002</v>
      </c>
    </row>
    <row r="523" spans="1:5" x14ac:dyDescent="0.3">
      <c r="A523" s="30">
        <v>2018</v>
      </c>
      <c r="B523" s="88">
        <v>201812</v>
      </c>
      <c r="C523" s="31" t="s">
        <v>188</v>
      </c>
      <c r="D523" s="31" t="s">
        <v>185</v>
      </c>
      <c r="E523" s="31">
        <v>341588.68882500002</v>
      </c>
    </row>
    <row r="524" spans="1:5" x14ac:dyDescent="0.3">
      <c r="A524" s="28">
        <v>2019</v>
      </c>
      <c r="B524" s="87">
        <v>201903</v>
      </c>
      <c r="C524" s="29" t="s">
        <v>188</v>
      </c>
      <c r="D524" s="29" t="s">
        <v>185</v>
      </c>
      <c r="E524" s="29">
        <v>411254.00033999898</v>
      </c>
    </row>
    <row r="525" spans="1:5" x14ac:dyDescent="0.3">
      <c r="A525" s="30">
        <v>2019</v>
      </c>
      <c r="B525" s="88">
        <v>201906</v>
      </c>
      <c r="C525" s="31" t="s">
        <v>188</v>
      </c>
      <c r="D525" s="31" t="s">
        <v>185</v>
      </c>
      <c r="E525" s="31">
        <v>456711.320924</v>
      </c>
    </row>
    <row r="526" spans="1:5" x14ac:dyDescent="0.3">
      <c r="A526" s="28">
        <v>2019</v>
      </c>
      <c r="B526" s="87">
        <v>201909</v>
      </c>
      <c r="C526" s="29" t="s">
        <v>188</v>
      </c>
      <c r="D526" s="29" t="s">
        <v>185</v>
      </c>
      <c r="E526" s="29">
        <v>476363.99275899999</v>
      </c>
    </row>
    <row r="527" spans="1:5" x14ac:dyDescent="0.3">
      <c r="A527" s="30">
        <v>2019</v>
      </c>
      <c r="B527" s="88">
        <v>201912</v>
      </c>
      <c r="C527" s="31" t="s">
        <v>188</v>
      </c>
      <c r="D527" s="31" t="s">
        <v>185</v>
      </c>
      <c r="E527" s="31">
        <v>385120.87333600002</v>
      </c>
    </row>
    <row r="528" spans="1:5" x14ac:dyDescent="0.3">
      <c r="A528" s="28">
        <v>2020</v>
      </c>
      <c r="B528" s="87">
        <v>202003</v>
      </c>
      <c r="C528" s="29" t="s">
        <v>188</v>
      </c>
      <c r="D528" s="29" t="s">
        <v>185</v>
      </c>
      <c r="E528" s="29">
        <v>450084.40634699998</v>
      </c>
    </row>
    <row r="529" spans="1:5" x14ac:dyDescent="0.3">
      <c r="A529" s="30">
        <v>2020</v>
      </c>
      <c r="B529" s="88">
        <v>202006</v>
      </c>
      <c r="C529" s="31" t="s">
        <v>188</v>
      </c>
      <c r="D529" s="31" t="s">
        <v>185</v>
      </c>
      <c r="E529" s="31">
        <v>481972.79722800001</v>
      </c>
    </row>
    <row r="530" spans="1:5" x14ac:dyDescent="0.3">
      <c r="A530" s="28">
        <v>2020</v>
      </c>
      <c r="B530" s="87">
        <v>202009</v>
      </c>
      <c r="C530" s="29" t="s">
        <v>188</v>
      </c>
      <c r="D530" s="29" t="s">
        <v>185</v>
      </c>
      <c r="E530" s="29">
        <v>521104.94854000001</v>
      </c>
    </row>
    <row r="531" spans="1:5" x14ac:dyDescent="0.3">
      <c r="A531" s="30">
        <v>2020</v>
      </c>
      <c r="B531" s="88">
        <v>202012</v>
      </c>
      <c r="C531" s="31" t="s">
        <v>188</v>
      </c>
      <c r="D531" s="31" t="s">
        <v>185</v>
      </c>
      <c r="E531" s="31">
        <v>403955.41680200002</v>
      </c>
    </row>
    <row r="532" spans="1:5" x14ac:dyDescent="0.3">
      <c r="A532" s="28">
        <v>2021</v>
      </c>
      <c r="B532" s="87">
        <v>202103</v>
      </c>
      <c r="C532" s="29" t="s">
        <v>188</v>
      </c>
      <c r="D532" s="29" t="s">
        <v>185</v>
      </c>
      <c r="E532" s="29">
        <v>467543.288031</v>
      </c>
    </row>
    <row r="533" spans="1:5" x14ac:dyDescent="0.3">
      <c r="A533" s="30">
        <v>2021</v>
      </c>
      <c r="B533" s="88">
        <v>202106</v>
      </c>
      <c r="C533" s="31" t="s">
        <v>188</v>
      </c>
      <c r="D533" s="31" t="s">
        <v>185</v>
      </c>
      <c r="E533" s="31">
        <v>509116.27137899998</v>
      </c>
    </row>
    <row r="534" spans="1:5" x14ac:dyDescent="0.3">
      <c r="A534" s="28">
        <v>2021</v>
      </c>
      <c r="B534" s="87">
        <v>202109</v>
      </c>
      <c r="C534" s="29" t="s">
        <v>188</v>
      </c>
      <c r="D534" s="29" t="s">
        <v>185</v>
      </c>
      <c r="E534" s="29">
        <v>560540.65234899998</v>
      </c>
    </row>
    <row r="535" spans="1:5" x14ac:dyDescent="0.3">
      <c r="A535" s="30">
        <v>2021</v>
      </c>
      <c r="B535" s="88">
        <v>202112</v>
      </c>
      <c r="C535" s="31" t="s">
        <v>188</v>
      </c>
      <c r="D535" s="31" t="s">
        <v>185</v>
      </c>
      <c r="E535" s="31">
        <v>434133.48508499999</v>
      </c>
    </row>
    <row r="536" spans="1:5" x14ac:dyDescent="0.3">
      <c r="A536" s="28">
        <v>2022</v>
      </c>
      <c r="B536" s="87">
        <v>202203</v>
      </c>
      <c r="C536" s="29" t="s">
        <v>188</v>
      </c>
      <c r="D536" s="29" t="s">
        <v>185</v>
      </c>
      <c r="E536" s="29">
        <v>494995.54057399998</v>
      </c>
    </row>
    <row r="537" spans="1:5" x14ac:dyDescent="0.3">
      <c r="A537" s="30">
        <v>2022</v>
      </c>
      <c r="B537" s="88">
        <v>202206</v>
      </c>
      <c r="C537" s="31" t="s">
        <v>188</v>
      </c>
      <c r="D537" s="31" t="s">
        <v>185</v>
      </c>
      <c r="E537" s="31">
        <v>530646.34962600004</v>
      </c>
    </row>
    <row r="538" spans="1:5" x14ac:dyDescent="0.3">
      <c r="A538" s="28">
        <v>2022</v>
      </c>
      <c r="B538" s="87">
        <v>202209</v>
      </c>
      <c r="C538" s="29" t="s">
        <v>188</v>
      </c>
      <c r="D538" s="29" t="s">
        <v>185</v>
      </c>
      <c r="E538" s="29">
        <v>575897.11726900004</v>
      </c>
    </row>
    <row r="539" spans="1:5" x14ac:dyDescent="0.3">
      <c r="A539" s="30">
        <v>2022</v>
      </c>
      <c r="B539" s="88">
        <v>202212</v>
      </c>
      <c r="C539" s="31" t="s">
        <v>188</v>
      </c>
      <c r="D539" s="31" t="s">
        <v>185</v>
      </c>
      <c r="E539" s="31">
        <v>442308.59436799999</v>
      </c>
    </row>
    <row r="540" spans="1:5" x14ac:dyDescent="0.3">
      <c r="A540" s="28">
        <v>2023</v>
      </c>
      <c r="B540" s="87">
        <v>202303</v>
      </c>
      <c r="C540" s="29" t="s">
        <v>188</v>
      </c>
      <c r="D540" s="29" t="s">
        <v>185</v>
      </c>
      <c r="E540" s="29">
        <v>510322.39329099999</v>
      </c>
    </row>
    <row r="541" spans="1:5" x14ac:dyDescent="0.3">
      <c r="A541" s="30">
        <v>2023</v>
      </c>
      <c r="B541" s="88">
        <v>202306</v>
      </c>
      <c r="C541" s="31" t="s">
        <v>188</v>
      </c>
      <c r="D541" s="31" t="s">
        <v>185</v>
      </c>
      <c r="E541" s="31">
        <v>551198.57008199999</v>
      </c>
    </row>
    <row r="542" spans="1:5" x14ac:dyDescent="0.3">
      <c r="A542" s="28">
        <v>2023</v>
      </c>
      <c r="B542" s="87">
        <v>202309</v>
      </c>
      <c r="C542" s="29" t="s">
        <v>188</v>
      </c>
      <c r="D542" s="29" t="s">
        <v>185</v>
      </c>
      <c r="E542" s="29">
        <v>592129.19410800003</v>
      </c>
    </row>
    <row r="543" spans="1:5" x14ac:dyDescent="0.3">
      <c r="A543" s="30">
        <v>2023</v>
      </c>
      <c r="B543" s="88">
        <v>202312</v>
      </c>
      <c r="C543" s="31" t="s">
        <v>188</v>
      </c>
      <c r="D543" s="31" t="s">
        <v>185</v>
      </c>
      <c r="E543" s="31">
        <v>459470.32705899997</v>
      </c>
    </row>
    <row r="544" spans="1:5" x14ac:dyDescent="0.3">
      <c r="A544" s="28">
        <v>2009</v>
      </c>
      <c r="B544" s="87">
        <v>200903</v>
      </c>
      <c r="C544" s="29" t="s">
        <v>188</v>
      </c>
      <c r="D544" s="29" t="s">
        <v>186</v>
      </c>
      <c r="E544" s="29">
        <v>81923.55</v>
      </c>
    </row>
    <row r="545" spans="1:5" x14ac:dyDescent="0.3">
      <c r="A545" s="30">
        <v>2009</v>
      </c>
      <c r="B545" s="88">
        <v>200906</v>
      </c>
      <c r="C545" s="31" t="s">
        <v>188</v>
      </c>
      <c r="D545" s="31" t="s">
        <v>186</v>
      </c>
      <c r="E545" s="31">
        <v>91324.75</v>
      </c>
    </row>
    <row r="546" spans="1:5" x14ac:dyDescent="0.3">
      <c r="A546" s="28">
        <v>2009</v>
      </c>
      <c r="B546" s="87">
        <v>200909</v>
      </c>
      <c r="C546" s="29" t="s">
        <v>188</v>
      </c>
      <c r="D546" s="29" t="s">
        <v>186</v>
      </c>
      <c r="E546" s="29">
        <v>90445.33</v>
      </c>
    </row>
    <row r="547" spans="1:5" x14ac:dyDescent="0.3">
      <c r="A547" s="30">
        <v>2009</v>
      </c>
      <c r="B547" s="88">
        <v>200912</v>
      </c>
      <c r="C547" s="31" t="s">
        <v>188</v>
      </c>
      <c r="D547" s="31" t="s">
        <v>186</v>
      </c>
      <c r="E547" s="31">
        <v>76208.7</v>
      </c>
    </row>
    <row r="548" spans="1:5" x14ac:dyDescent="0.3">
      <c r="A548" s="28">
        <v>2010</v>
      </c>
      <c r="B548" s="87">
        <v>201003</v>
      </c>
      <c r="C548" s="29" t="s">
        <v>188</v>
      </c>
      <c r="D548" s="29" t="s">
        <v>186</v>
      </c>
      <c r="E548" s="29">
        <v>77175.34</v>
      </c>
    </row>
    <row r="549" spans="1:5" x14ac:dyDescent="0.3">
      <c r="A549" s="30">
        <v>2010</v>
      </c>
      <c r="B549" s="88">
        <v>201006</v>
      </c>
      <c r="C549" s="31" t="s">
        <v>188</v>
      </c>
      <c r="D549" s="31" t="s">
        <v>186</v>
      </c>
      <c r="E549" s="31">
        <v>88049.33</v>
      </c>
    </row>
    <row r="550" spans="1:5" x14ac:dyDescent="0.3">
      <c r="A550" s="28">
        <v>2010</v>
      </c>
      <c r="B550" s="87">
        <v>201009</v>
      </c>
      <c r="C550" s="29" t="s">
        <v>188</v>
      </c>
      <c r="D550" s="29" t="s">
        <v>186</v>
      </c>
      <c r="E550" s="29">
        <v>89701.2</v>
      </c>
    </row>
    <row r="551" spans="1:5" x14ac:dyDescent="0.3">
      <c r="A551" s="30">
        <v>2010</v>
      </c>
      <c r="B551" s="88">
        <v>201012</v>
      </c>
      <c r="C551" s="31" t="s">
        <v>188</v>
      </c>
      <c r="D551" s="31" t="s">
        <v>186</v>
      </c>
      <c r="E551" s="31">
        <v>78192.31</v>
      </c>
    </row>
    <row r="552" spans="1:5" x14ac:dyDescent="0.3">
      <c r="A552" s="28">
        <v>2011</v>
      </c>
      <c r="B552" s="87">
        <v>201103</v>
      </c>
      <c r="C552" s="29" t="s">
        <v>188</v>
      </c>
      <c r="D552" s="29" t="s">
        <v>186</v>
      </c>
      <c r="E552" s="29">
        <v>82693.84</v>
      </c>
    </row>
    <row r="553" spans="1:5" x14ac:dyDescent="0.3">
      <c r="A553" s="30">
        <v>2011</v>
      </c>
      <c r="B553" s="88">
        <v>201106</v>
      </c>
      <c r="C553" s="31" t="s">
        <v>188</v>
      </c>
      <c r="D553" s="31" t="s">
        <v>186</v>
      </c>
      <c r="E553" s="31">
        <v>94322.86</v>
      </c>
    </row>
    <row r="554" spans="1:5" x14ac:dyDescent="0.3">
      <c r="A554" s="28">
        <v>2011</v>
      </c>
      <c r="B554" s="87">
        <v>201109</v>
      </c>
      <c r="C554" s="29" t="s">
        <v>188</v>
      </c>
      <c r="D554" s="29" t="s">
        <v>186</v>
      </c>
      <c r="E554" s="29">
        <v>96661.1</v>
      </c>
    </row>
    <row r="555" spans="1:5" x14ac:dyDescent="0.3">
      <c r="A555" s="30">
        <v>2011</v>
      </c>
      <c r="B555" s="88">
        <v>201112</v>
      </c>
      <c r="C555" s="31" t="s">
        <v>188</v>
      </c>
      <c r="D555" s="31" t="s">
        <v>186</v>
      </c>
      <c r="E555" s="31">
        <v>81854.95</v>
      </c>
    </row>
    <row r="556" spans="1:5" x14ac:dyDescent="0.3">
      <c r="A556" s="28">
        <v>2012</v>
      </c>
      <c r="B556" s="87">
        <v>201203</v>
      </c>
      <c r="C556" s="29" t="s">
        <v>188</v>
      </c>
      <c r="D556" s="29" t="s">
        <v>186</v>
      </c>
      <c r="E556" s="29">
        <v>83203.19</v>
      </c>
    </row>
    <row r="557" spans="1:5" x14ac:dyDescent="0.3">
      <c r="A557" s="30">
        <v>2012</v>
      </c>
      <c r="B557" s="88">
        <v>201206</v>
      </c>
      <c r="C557" s="31" t="s">
        <v>188</v>
      </c>
      <c r="D557" s="31" t="s">
        <v>186</v>
      </c>
      <c r="E557" s="31">
        <v>93583.45</v>
      </c>
    </row>
    <row r="558" spans="1:5" x14ac:dyDescent="0.3">
      <c r="A558" s="28">
        <v>2012</v>
      </c>
      <c r="B558" s="87">
        <v>201209</v>
      </c>
      <c r="C558" s="29" t="s">
        <v>188</v>
      </c>
      <c r="D558" s="29" t="s">
        <v>186</v>
      </c>
      <c r="E558" s="29">
        <v>96284.815799999997</v>
      </c>
    </row>
    <row r="559" spans="1:5" x14ac:dyDescent="0.3">
      <c r="A559" s="30">
        <v>2012</v>
      </c>
      <c r="B559" s="88">
        <v>201212</v>
      </c>
      <c r="C559" s="31" t="s">
        <v>188</v>
      </c>
      <c r="D559" s="31" t="s">
        <v>186</v>
      </c>
      <c r="E559" s="31">
        <v>78600.733999999997</v>
      </c>
    </row>
    <row r="560" spans="1:5" x14ac:dyDescent="0.3">
      <c r="A560" s="28">
        <v>2013</v>
      </c>
      <c r="B560" s="87">
        <v>201303</v>
      </c>
      <c r="C560" s="29" t="s">
        <v>188</v>
      </c>
      <c r="D560" s="29" t="s">
        <v>186</v>
      </c>
      <c r="E560" s="29">
        <v>76338.614027999996</v>
      </c>
    </row>
    <row r="561" spans="1:5" x14ac:dyDescent="0.3">
      <c r="A561" s="30">
        <v>2013</v>
      </c>
      <c r="B561" s="88">
        <v>201306</v>
      </c>
      <c r="C561" s="31" t="s">
        <v>188</v>
      </c>
      <c r="D561" s="31" t="s">
        <v>186</v>
      </c>
      <c r="E561" s="31">
        <v>88439.458385999998</v>
      </c>
    </row>
    <row r="562" spans="1:5" x14ac:dyDescent="0.3">
      <c r="A562" s="28">
        <v>2013</v>
      </c>
      <c r="B562" s="87">
        <v>201309</v>
      </c>
      <c r="C562" s="29" t="s">
        <v>188</v>
      </c>
      <c r="D562" s="29" t="s">
        <v>186</v>
      </c>
      <c r="E562" s="29">
        <v>90959.787322999997</v>
      </c>
    </row>
    <row r="563" spans="1:5" x14ac:dyDescent="0.3">
      <c r="A563" s="30">
        <v>2013</v>
      </c>
      <c r="B563" s="88">
        <v>201312</v>
      </c>
      <c r="C563" s="31" t="s">
        <v>188</v>
      </c>
      <c r="D563" s="31" t="s">
        <v>186</v>
      </c>
      <c r="E563" s="31">
        <v>72609.167935999998</v>
      </c>
    </row>
    <row r="564" spans="1:5" x14ac:dyDescent="0.3">
      <c r="A564" s="28">
        <v>2014</v>
      </c>
      <c r="B564" s="87">
        <v>201403</v>
      </c>
      <c r="C564" s="29" t="s">
        <v>188</v>
      </c>
      <c r="D564" s="29" t="s">
        <v>186</v>
      </c>
      <c r="E564" s="29">
        <v>73971.925868999999</v>
      </c>
    </row>
    <row r="565" spans="1:5" x14ac:dyDescent="0.3">
      <c r="A565" s="30">
        <v>2014</v>
      </c>
      <c r="B565" s="88">
        <v>201406</v>
      </c>
      <c r="C565" s="31" t="s">
        <v>188</v>
      </c>
      <c r="D565" s="31" t="s">
        <v>186</v>
      </c>
      <c r="E565" s="31">
        <v>87944.914634999994</v>
      </c>
    </row>
    <row r="566" spans="1:5" x14ac:dyDescent="0.3">
      <c r="A566" s="28">
        <v>2014</v>
      </c>
      <c r="B566" s="87">
        <v>201409</v>
      </c>
      <c r="C566" s="29" t="s">
        <v>188</v>
      </c>
      <c r="D566" s="29" t="s">
        <v>186</v>
      </c>
      <c r="E566" s="29">
        <v>86716.725516999999</v>
      </c>
    </row>
    <row r="567" spans="1:5" x14ac:dyDescent="0.3">
      <c r="A567" s="30">
        <v>2014</v>
      </c>
      <c r="B567" s="88">
        <v>201412</v>
      </c>
      <c r="C567" s="31" t="s">
        <v>188</v>
      </c>
      <c r="D567" s="31" t="s">
        <v>186</v>
      </c>
      <c r="E567" s="31">
        <v>68621.349667999995</v>
      </c>
    </row>
    <row r="568" spans="1:5" x14ac:dyDescent="0.3">
      <c r="A568" s="28">
        <v>2015</v>
      </c>
      <c r="B568" s="87">
        <v>201503</v>
      </c>
      <c r="C568" s="29" t="s">
        <v>188</v>
      </c>
      <c r="D568" s="29" t="s">
        <v>186</v>
      </c>
      <c r="E568" s="29">
        <v>70315.718427999993</v>
      </c>
    </row>
    <row r="569" spans="1:5" x14ac:dyDescent="0.3">
      <c r="A569" s="30">
        <v>2015</v>
      </c>
      <c r="B569" s="88">
        <v>201506</v>
      </c>
      <c r="C569" s="31" t="s">
        <v>188</v>
      </c>
      <c r="D569" s="31" t="s">
        <v>186</v>
      </c>
      <c r="E569" s="31">
        <v>82752.927177999998</v>
      </c>
    </row>
    <row r="570" spans="1:5" x14ac:dyDescent="0.3">
      <c r="A570" s="28">
        <v>2015</v>
      </c>
      <c r="B570" s="87">
        <v>201509</v>
      </c>
      <c r="C570" s="29" t="s">
        <v>188</v>
      </c>
      <c r="D570" s="29" t="s">
        <v>186</v>
      </c>
      <c r="E570" s="29">
        <v>83849.122503999999</v>
      </c>
    </row>
    <row r="571" spans="1:5" x14ac:dyDescent="0.3">
      <c r="A571" s="30">
        <v>2015</v>
      </c>
      <c r="B571" s="88">
        <v>201512</v>
      </c>
      <c r="C571" s="31" t="s">
        <v>188</v>
      </c>
      <c r="D571" s="31" t="s">
        <v>186</v>
      </c>
      <c r="E571" s="31">
        <v>67884.732480000006</v>
      </c>
    </row>
    <row r="572" spans="1:5" x14ac:dyDescent="0.3">
      <c r="A572" s="28">
        <v>2016</v>
      </c>
      <c r="B572" s="87">
        <v>201603</v>
      </c>
      <c r="C572" s="29" t="s">
        <v>188</v>
      </c>
      <c r="D572" s="29" t="s">
        <v>186</v>
      </c>
      <c r="E572" s="29">
        <v>66649.920757</v>
      </c>
    </row>
    <row r="573" spans="1:5" x14ac:dyDescent="0.3">
      <c r="A573" s="30">
        <v>2016</v>
      </c>
      <c r="B573" s="88">
        <v>201606</v>
      </c>
      <c r="C573" s="31" t="s">
        <v>188</v>
      </c>
      <c r="D573" s="31" t="s">
        <v>186</v>
      </c>
      <c r="E573" s="31">
        <v>78396.973129999998</v>
      </c>
    </row>
    <row r="574" spans="1:5" x14ac:dyDescent="0.3">
      <c r="A574" s="28">
        <v>2016</v>
      </c>
      <c r="B574" s="87">
        <v>201609</v>
      </c>
      <c r="C574" s="29" t="s">
        <v>188</v>
      </c>
      <c r="D574" s="29" t="s">
        <v>186</v>
      </c>
      <c r="E574" s="29">
        <v>82829.962776999993</v>
      </c>
    </row>
    <row r="575" spans="1:5" x14ac:dyDescent="0.3">
      <c r="A575" s="30">
        <v>2016</v>
      </c>
      <c r="B575" s="88">
        <v>201612</v>
      </c>
      <c r="C575" s="31" t="s">
        <v>188</v>
      </c>
      <c r="D575" s="31" t="s">
        <v>186</v>
      </c>
      <c r="E575" s="31">
        <v>68084.446425000002</v>
      </c>
    </row>
    <row r="576" spans="1:5" x14ac:dyDescent="0.3">
      <c r="A576" s="28">
        <v>2017</v>
      </c>
      <c r="B576" s="87">
        <v>201703</v>
      </c>
      <c r="C576" s="29" t="s">
        <v>188</v>
      </c>
      <c r="D576" s="29" t="s">
        <v>186</v>
      </c>
      <c r="E576" s="29">
        <v>71382.348582000006</v>
      </c>
    </row>
    <row r="577" spans="1:5" x14ac:dyDescent="0.3">
      <c r="A577" s="30">
        <v>2017</v>
      </c>
      <c r="B577" s="88">
        <v>201706</v>
      </c>
      <c r="C577" s="31" t="s">
        <v>188</v>
      </c>
      <c r="D577" s="31" t="s">
        <v>186</v>
      </c>
      <c r="E577" s="31">
        <v>83270.822849000004</v>
      </c>
    </row>
    <row r="578" spans="1:5" x14ac:dyDescent="0.3">
      <c r="A578" s="28">
        <v>2017</v>
      </c>
      <c r="B578" s="87">
        <v>201709</v>
      </c>
      <c r="C578" s="29" t="s">
        <v>188</v>
      </c>
      <c r="D578" s="29" t="s">
        <v>186</v>
      </c>
      <c r="E578" s="29">
        <v>87433.598461999994</v>
      </c>
    </row>
    <row r="579" spans="1:5" x14ac:dyDescent="0.3">
      <c r="A579" s="30">
        <v>2017</v>
      </c>
      <c r="B579" s="88">
        <v>201712</v>
      </c>
      <c r="C579" s="31" t="s">
        <v>188</v>
      </c>
      <c r="D579" s="31" t="s">
        <v>186</v>
      </c>
      <c r="E579" s="31">
        <v>68857.636801999994</v>
      </c>
    </row>
    <row r="580" spans="1:5" x14ac:dyDescent="0.3">
      <c r="A580" s="28">
        <v>2018</v>
      </c>
      <c r="B580" s="87">
        <v>201803</v>
      </c>
      <c r="C580" s="29" t="s">
        <v>188</v>
      </c>
      <c r="D580" s="29" t="s">
        <v>186</v>
      </c>
      <c r="E580" s="29">
        <v>74038.561407000001</v>
      </c>
    </row>
    <row r="581" spans="1:5" x14ac:dyDescent="0.3">
      <c r="A581" s="30">
        <v>2018</v>
      </c>
      <c r="B581" s="88">
        <v>201806</v>
      </c>
      <c r="C581" s="31" t="s">
        <v>188</v>
      </c>
      <c r="D581" s="31" t="s">
        <v>186</v>
      </c>
      <c r="E581" s="31">
        <v>83028.445894000004</v>
      </c>
    </row>
    <row r="582" spans="1:5" x14ac:dyDescent="0.3">
      <c r="A582" s="28">
        <v>2018</v>
      </c>
      <c r="B582" s="87">
        <v>201809</v>
      </c>
      <c r="C582" s="29" t="s">
        <v>188</v>
      </c>
      <c r="D582" s="29" t="s">
        <v>186</v>
      </c>
      <c r="E582" s="29">
        <v>85995.509743999995</v>
      </c>
    </row>
    <row r="583" spans="1:5" x14ac:dyDescent="0.3">
      <c r="A583" s="30">
        <v>2018</v>
      </c>
      <c r="B583" s="88">
        <v>201812</v>
      </c>
      <c r="C583" s="31" t="s">
        <v>188</v>
      </c>
      <c r="D583" s="31" t="s">
        <v>186</v>
      </c>
      <c r="E583" s="31">
        <v>67864.692485000007</v>
      </c>
    </row>
    <row r="584" spans="1:5" x14ac:dyDescent="0.3">
      <c r="A584" s="28">
        <v>2019</v>
      </c>
      <c r="B584" s="87">
        <v>201903</v>
      </c>
      <c r="C584" s="29" t="s">
        <v>188</v>
      </c>
      <c r="D584" s="29" t="s">
        <v>186</v>
      </c>
      <c r="E584" s="29">
        <v>72531.288052000004</v>
      </c>
    </row>
    <row r="585" spans="1:5" x14ac:dyDescent="0.3">
      <c r="A585" s="30">
        <v>2019</v>
      </c>
      <c r="B585" s="88">
        <v>201906</v>
      </c>
      <c r="C585" s="31" t="s">
        <v>188</v>
      </c>
      <c r="D585" s="31" t="s">
        <v>186</v>
      </c>
      <c r="E585" s="31">
        <v>85442.793451999998</v>
      </c>
    </row>
    <row r="586" spans="1:5" x14ac:dyDescent="0.3">
      <c r="A586" s="28">
        <v>2019</v>
      </c>
      <c r="B586" s="87">
        <v>201909</v>
      </c>
      <c r="C586" s="29" t="s">
        <v>188</v>
      </c>
      <c r="D586" s="29" t="s">
        <v>186</v>
      </c>
      <c r="E586" s="29">
        <v>85468.407007000002</v>
      </c>
    </row>
    <row r="587" spans="1:5" x14ac:dyDescent="0.3">
      <c r="A587" s="30">
        <v>2019</v>
      </c>
      <c r="B587" s="88">
        <v>201912</v>
      </c>
      <c r="C587" s="31" t="s">
        <v>188</v>
      </c>
      <c r="D587" s="31" t="s">
        <v>186</v>
      </c>
      <c r="E587" s="31">
        <v>65715.453903000001</v>
      </c>
    </row>
    <row r="588" spans="1:5" x14ac:dyDescent="0.3">
      <c r="A588" s="28">
        <v>2020</v>
      </c>
      <c r="B588" s="87">
        <v>202003</v>
      </c>
      <c r="C588" s="29" t="s">
        <v>188</v>
      </c>
      <c r="D588" s="29" t="s">
        <v>186</v>
      </c>
      <c r="E588" s="29">
        <v>67019.222890000005</v>
      </c>
    </row>
    <row r="589" spans="1:5" x14ac:dyDescent="0.3">
      <c r="A589" s="30">
        <v>2020</v>
      </c>
      <c r="B589" s="88">
        <v>202006</v>
      </c>
      <c r="C589" s="31" t="s">
        <v>188</v>
      </c>
      <c r="D589" s="31" t="s">
        <v>186</v>
      </c>
      <c r="E589" s="31">
        <v>70978.678654000003</v>
      </c>
    </row>
    <row r="590" spans="1:5" x14ac:dyDescent="0.3">
      <c r="A590" s="28">
        <v>2020</v>
      </c>
      <c r="B590" s="87">
        <v>202009</v>
      </c>
      <c r="C590" s="29" t="s">
        <v>188</v>
      </c>
      <c r="D590" s="29" t="s">
        <v>186</v>
      </c>
      <c r="E590" s="29">
        <v>75654.134340999997</v>
      </c>
    </row>
    <row r="591" spans="1:5" x14ac:dyDescent="0.3">
      <c r="A591" s="30">
        <v>2020</v>
      </c>
      <c r="B591" s="88">
        <v>202012</v>
      </c>
      <c r="C591" s="31" t="s">
        <v>188</v>
      </c>
      <c r="D591" s="31" t="s">
        <v>186</v>
      </c>
      <c r="E591" s="31">
        <v>58071.928960999998</v>
      </c>
    </row>
    <row r="592" spans="1:5" x14ac:dyDescent="0.3">
      <c r="A592" s="28">
        <v>2021</v>
      </c>
      <c r="B592" s="87">
        <v>202103</v>
      </c>
      <c r="C592" s="29" t="s">
        <v>188</v>
      </c>
      <c r="D592" s="29" t="s">
        <v>186</v>
      </c>
      <c r="E592" s="29">
        <v>53835.342186000002</v>
      </c>
    </row>
    <row r="593" spans="1:5" x14ac:dyDescent="0.3">
      <c r="A593" s="30">
        <v>2021</v>
      </c>
      <c r="B593" s="88">
        <v>202106</v>
      </c>
      <c r="C593" s="31" t="s">
        <v>188</v>
      </c>
      <c r="D593" s="31" t="s">
        <v>186</v>
      </c>
      <c r="E593" s="31">
        <v>59147.438460999998</v>
      </c>
    </row>
    <row r="594" spans="1:5" x14ac:dyDescent="0.3">
      <c r="A594" s="28">
        <v>2021</v>
      </c>
      <c r="B594" s="87">
        <v>202109</v>
      </c>
      <c r="C594" s="29" t="s">
        <v>188</v>
      </c>
      <c r="D594" s="29" t="s">
        <v>186</v>
      </c>
      <c r="E594" s="29">
        <v>61704.999381000001</v>
      </c>
    </row>
    <row r="595" spans="1:5" x14ac:dyDescent="0.3">
      <c r="A595" s="30">
        <v>2021</v>
      </c>
      <c r="B595" s="88">
        <v>202112</v>
      </c>
      <c r="C595" s="31" t="s">
        <v>188</v>
      </c>
      <c r="D595" s="31" t="s">
        <v>186</v>
      </c>
      <c r="E595" s="31">
        <v>46984.284285000002</v>
      </c>
    </row>
    <row r="596" spans="1:5" x14ac:dyDescent="0.3">
      <c r="A596" s="28">
        <v>2022</v>
      </c>
      <c r="B596" s="87">
        <v>202203</v>
      </c>
      <c r="C596" s="29" t="s">
        <v>188</v>
      </c>
      <c r="D596" s="29" t="s">
        <v>186</v>
      </c>
      <c r="E596" s="29">
        <v>44619.784533999999</v>
      </c>
    </row>
    <row r="597" spans="1:5" x14ac:dyDescent="0.3">
      <c r="A597" s="30">
        <v>2022</v>
      </c>
      <c r="B597" s="88">
        <v>202206</v>
      </c>
      <c r="C597" s="31" t="s">
        <v>188</v>
      </c>
      <c r="D597" s="31" t="s">
        <v>186</v>
      </c>
      <c r="E597" s="31">
        <v>48349.684802999996</v>
      </c>
    </row>
    <row r="598" spans="1:5" x14ac:dyDescent="0.3">
      <c r="A598" s="28">
        <v>2022</v>
      </c>
      <c r="B598" s="87">
        <v>202209</v>
      </c>
      <c r="C598" s="29" t="s">
        <v>188</v>
      </c>
      <c r="D598" s="29" t="s">
        <v>186</v>
      </c>
      <c r="E598" s="29">
        <v>50302.151879999998</v>
      </c>
    </row>
    <row r="599" spans="1:5" x14ac:dyDescent="0.3">
      <c r="A599" s="30">
        <v>2022</v>
      </c>
      <c r="B599" s="88">
        <v>202212</v>
      </c>
      <c r="C599" s="31" t="s">
        <v>188</v>
      </c>
      <c r="D599" s="31" t="s">
        <v>186</v>
      </c>
      <c r="E599" s="31">
        <v>39760.272334000001</v>
      </c>
    </row>
    <row r="600" spans="1:5" x14ac:dyDescent="0.3">
      <c r="A600" s="28">
        <v>2023</v>
      </c>
      <c r="B600" s="87">
        <v>202303</v>
      </c>
      <c r="C600" s="29" t="s">
        <v>188</v>
      </c>
      <c r="D600" s="29" t="s">
        <v>186</v>
      </c>
      <c r="E600" s="29">
        <v>38451.53</v>
      </c>
    </row>
    <row r="601" spans="1:5" x14ac:dyDescent="0.3">
      <c r="A601" s="30">
        <v>2023</v>
      </c>
      <c r="B601" s="88">
        <v>202306</v>
      </c>
      <c r="C601" s="31" t="s">
        <v>188</v>
      </c>
      <c r="D601" s="31" t="s">
        <v>186</v>
      </c>
      <c r="E601" s="31">
        <v>42196.68</v>
      </c>
    </row>
    <row r="602" spans="1:5" x14ac:dyDescent="0.3">
      <c r="A602" s="28">
        <v>2023</v>
      </c>
      <c r="B602" s="87">
        <v>202309</v>
      </c>
      <c r="C602" s="29" t="s">
        <v>188</v>
      </c>
      <c r="D602" s="29" t="s">
        <v>186</v>
      </c>
      <c r="E602" s="29">
        <v>44156.71</v>
      </c>
    </row>
    <row r="603" spans="1:5" x14ac:dyDescent="0.3">
      <c r="A603" s="30">
        <v>2023</v>
      </c>
      <c r="B603" s="88">
        <v>202312</v>
      </c>
      <c r="C603" s="31" t="s">
        <v>188</v>
      </c>
      <c r="D603" s="31" t="s">
        <v>186</v>
      </c>
      <c r="E603" s="31">
        <v>36060.43</v>
      </c>
    </row>
  </sheetData>
  <mergeCells count="1">
    <mergeCell ref="A2:E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27"/>
  <sheetViews>
    <sheetView workbookViewId="0"/>
  </sheetViews>
  <sheetFormatPr defaultRowHeight="14" x14ac:dyDescent="0.3"/>
  <cols>
    <col min="1" max="4" width="27.07421875" customWidth="1"/>
  </cols>
  <sheetData>
    <row r="2" spans="1:6" ht="25" customHeight="1" x14ac:dyDescent="0.3">
      <c r="A2" s="144" t="s">
        <v>263</v>
      </c>
      <c r="B2" s="144"/>
      <c r="C2" s="144"/>
      <c r="D2" s="144"/>
    </row>
    <row r="3" spans="1:6" ht="20.149999999999999" customHeight="1" x14ac:dyDescent="0.3">
      <c r="A3" s="18" t="s">
        <v>96</v>
      </c>
      <c r="B3" s="18" t="s">
        <v>114</v>
      </c>
      <c r="C3" s="18" t="s">
        <v>206</v>
      </c>
      <c r="D3" s="18" t="s">
        <v>115</v>
      </c>
    </row>
    <row r="4" spans="1:6" ht="15" customHeight="1" x14ac:dyDescent="0.3">
      <c r="A4" s="13">
        <v>2015</v>
      </c>
      <c r="B4" s="10">
        <v>5993</v>
      </c>
      <c r="C4" s="10">
        <v>2338</v>
      </c>
      <c r="D4" s="10">
        <v>4086</v>
      </c>
      <c r="F4" s="1"/>
    </row>
    <row r="5" spans="1:6" ht="15" customHeight="1" x14ac:dyDescent="0.3">
      <c r="A5" s="14">
        <v>2016</v>
      </c>
      <c r="B5" s="12">
        <v>5966</v>
      </c>
      <c r="C5" s="12">
        <v>2348</v>
      </c>
      <c r="D5" s="12">
        <v>3958</v>
      </c>
      <c r="F5" s="1"/>
    </row>
    <row r="6" spans="1:6" ht="15" customHeight="1" x14ac:dyDescent="0.3">
      <c r="A6" s="13">
        <v>2017</v>
      </c>
      <c r="B6" s="10">
        <v>5454</v>
      </c>
      <c r="C6" s="10">
        <v>2099</v>
      </c>
      <c r="D6" s="10">
        <v>4189</v>
      </c>
      <c r="F6" s="1"/>
    </row>
    <row r="7" spans="1:6" ht="15" customHeight="1" x14ac:dyDescent="0.3">
      <c r="A7" s="14">
        <v>2018</v>
      </c>
      <c r="B7" s="12">
        <v>5449</v>
      </c>
      <c r="C7" s="12">
        <v>1793</v>
      </c>
      <c r="D7" s="12">
        <v>4164</v>
      </c>
      <c r="F7" s="1"/>
    </row>
    <row r="8" spans="1:6" ht="15" customHeight="1" x14ac:dyDescent="0.3">
      <c r="A8" s="13">
        <v>2019</v>
      </c>
      <c r="B8" s="10">
        <v>5874</v>
      </c>
      <c r="C8" s="10">
        <v>1851</v>
      </c>
      <c r="D8" s="10">
        <v>3954</v>
      </c>
      <c r="F8" s="1"/>
    </row>
    <row r="9" spans="1:6" x14ac:dyDescent="0.3">
      <c r="A9" s="14">
        <v>2020</v>
      </c>
      <c r="B9" s="12">
        <v>5018</v>
      </c>
      <c r="C9" s="12">
        <v>1486</v>
      </c>
      <c r="D9" s="12">
        <v>3274</v>
      </c>
      <c r="F9" s="1"/>
    </row>
    <row r="10" spans="1:6" x14ac:dyDescent="0.3">
      <c r="A10" s="13">
        <v>2021</v>
      </c>
      <c r="B10" s="10">
        <v>4092</v>
      </c>
      <c r="C10" s="10">
        <v>1259</v>
      </c>
      <c r="D10" s="10">
        <v>2915</v>
      </c>
      <c r="F10" s="1"/>
    </row>
    <row r="11" spans="1:6" x14ac:dyDescent="0.3">
      <c r="A11" s="14">
        <v>2022</v>
      </c>
      <c r="B11" s="12">
        <v>3326</v>
      </c>
      <c r="C11" s="12">
        <v>1041</v>
      </c>
      <c r="D11" s="12">
        <v>2433</v>
      </c>
      <c r="F11" s="1"/>
    </row>
    <row r="12" spans="1:6" x14ac:dyDescent="0.3">
      <c r="A12" s="13">
        <v>2023</v>
      </c>
      <c r="B12" s="98">
        <v>3862</v>
      </c>
      <c r="C12" s="98">
        <v>1469</v>
      </c>
      <c r="D12" s="98">
        <v>2921</v>
      </c>
      <c r="F12" s="1"/>
    </row>
    <row r="21" spans="2:4" x14ac:dyDescent="0.3">
      <c r="B21" s="1"/>
      <c r="C21" s="1"/>
      <c r="D21" s="1"/>
    </row>
    <row r="22" spans="2:4" x14ac:dyDescent="0.3">
      <c r="B22" s="1"/>
      <c r="C22" s="1"/>
      <c r="D22" s="1"/>
    </row>
    <row r="23" spans="2:4" x14ac:dyDescent="0.3">
      <c r="B23" s="1"/>
      <c r="C23" s="1"/>
      <c r="D23" s="1"/>
    </row>
    <row r="24" spans="2:4" x14ac:dyDescent="0.3">
      <c r="B24" s="1"/>
      <c r="C24" s="1"/>
      <c r="D24" s="1"/>
    </row>
    <row r="25" spans="2:4" x14ac:dyDescent="0.3">
      <c r="B25" s="1"/>
      <c r="C25" s="1"/>
      <c r="D25" s="1"/>
    </row>
    <row r="26" spans="2:4" x14ac:dyDescent="0.3">
      <c r="B26" s="1"/>
      <c r="C26" s="1"/>
      <c r="D26" s="1"/>
    </row>
    <row r="27" spans="2:4" x14ac:dyDescent="0.3">
      <c r="B27" s="1"/>
      <c r="C27" s="1"/>
      <c r="D27" s="1"/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L27"/>
  <sheetViews>
    <sheetView workbookViewId="0"/>
  </sheetViews>
  <sheetFormatPr defaultRowHeight="14" x14ac:dyDescent="0.3"/>
  <cols>
    <col min="1" max="4" width="28.07421875" customWidth="1"/>
    <col min="6" max="6" width="13.4609375" bestFit="1" customWidth="1"/>
    <col min="8" max="8" width="13.4609375" customWidth="1"/>
  </cols>
  <sheetData>
    <row r="2" spans="1:12" ht="25" customHeight="1" x14ac:dyDescent="0.3">
      <c r="A2" s="144" t="s">
        <v>264</v>
      </c>
      <c r="B2" s="144"/>
      <c r="C2" s="144"/>
      <c r="D2" s="144"/>
    </row>
    <row r="3" spans="1:12" ht="20.149999999999999" customHeight="1" x14ac:dyDescent="0.3">
      <c r="A3" s="18" t="s">
        <v>96</v>
      </c>
      <c r="B3" s="18" t="s">
        <v>114</v>
      </c>
      <c r="C3" s="99" t="s">
        <v>206</v>
      </c>
      <c r="D3" s="18" t="s">
        <v>115</v>
      </c>
    </row>
    <row r="4" spans="1:12" ht="15" customHeight="1" x14ac:dyDescent="0.3">
      <c r="A4" s="13">
        <v>2015</v>
      </c>
      <c r="B4" s="10">
        <v>88247735.290000007</v>
      </c>
      <c r="C4" s="10">
        <v>55115998.079999998</v>
      </c>
      <c r="D4" s="10">
        <v>270366973.92000002</v>
      </c>
      <c r="I4" s="2"/>
    </row>
    <row r="5" spans="1:12" ht="15" customHeight="1" x14ac:dyDescent="0.3">
      <c r="A5" s="14">
        <v>2016</v>
      </c>
      <c r="B5" s="12">
        <v>94420173.379999995</v>
      </c>
      <c r="C5" s="12">
        <v>57672596.490000002</v>
      </c>
      <c r="D5" s="12">
        <v>264599310.88</v>
      </c>
      <c r="I5" s="2"/>
    </row>
    <row r="6" spans="1:12" ht="15" customHeight="1" x14ac:dyDescent="0.3">
      <c r="A6" s="13">
        <v>2017</v>
      </c>
      <c r="B6" s="10">
        <v>94756253.609999999</v>
      </c>
      <c r="C6" s="10">
        <v>54123148.960000001</v>
      </c>
      <c r="D6" s="10">
        <v>314726466.81999999</v>
      </c>
      <c r="I6" s="2"/>
    </row>
    <row r="7" spans="1:12" ht="15" customHeight="1" x14ac:dyDescent="0.3">
      <c r="A7" s="14">
        <v>2018</v>
      </c>
      <c r="B7" s="12">
        <v>93709127.230000004</v>
      </c>
      <c r="C7" s="12">
        <v>44753510.359999999</v>
      </c>
      <c r="D7" s="12">
        <v>289258374.38</v>
      </c>
      <c r="I7" s="2"/>
    </row>
    <row r="8" spans="1:12" x14ac:dyDescent="0.3">
      <c r="A8" s="13">
        <v>2019</v>
      </c>
      <c r="B8" s="10">
        <v>104312739.68000001</v>
      </c>
      <c r="C8" s="10">
        <v>46469268.380000003</v>
      </c>
      <c r="D8" s="10">
        <v>292884809.54000002</v>
      </c>
      <c r="I8" s="2"/>
    </row>
    <row r="9" spans="1:12" x14ac:dyDescent="0.3">
      <c r="A9" s="14">
        <v>2020</v>
      </c>
      <c r="B9" s="12">
        <v>93380416.989999995</v>
      </c>
      <c r="C9" s="12">
        <v>36974906.140000001</v>
      </c>
      <c r="D9" s="12">
        <v>244815286.31</v>
      </c>
    </row>
    <row r="10" spans="1:12" x14ac:dyDescent="0.3">
      <c r="A10" s="13">
        <v>2021</v>
      </c>
      <c r="B10" s="10">
        <v>72736065.739999995</v>
      </c>
      <c r="C10" s="10">
        <v>29878932.829999998</v>
      </c>
      <c r="D10" s="10">
        <v>253967286.27000001</v>
      </c>
      <c r="J10" s="49"/>
      <c r="K10" s="49"/>
      <c r="L10" s="49"/>
    </row>
    <row r="11" spans="1:12" x14ac:dyDescent="0.3">
      <c r="A11" s="14">
        <v>2022</v>
      </c>
      <c r="B11" s="12">
        <v>43528063.780000001</v>
      </c>
      <c r="C11" s="12">
        <v>19237394.559999999</v>
      </c>
      <c r="D11" s="12">
        <v>198029396.31999999</v>
      </c>
    </row>
    <row r="12" spans="1:12" x14ac:dyDescent="0.3">
      <c r="A12" s="13">
        <v>2023</v>
      </c>
      <c r="B12" s="98">
        <v>51862024.310000002</v>
      </c>
      <c r="C12" s="98">
        <v>29623349.800000001</v>
      </c>
      <c r="D12" s="98">
        <v>241493071.035</v>
      </c>
    </row>
    <row r="21" spans="2:4" x14ac:dyDescent="0.3">
      <c r="B21" s="1"/>
      <c r="C21" s="1"/>
      <c r="D21" s="1"/>
    </row>
    <row r="22" spans="2:4" x14ac:dyDescent="0.3">
      <c r="B22" s="1"/>
      <c r="C22" s="1"/>
      <c r="D22" s="1"/>
    </row>
    <row r="23" spans="2:4" x14ac:dyDescent="0.3">
      <c r="B23" s="1"/>
      <c r="C23" s="1"/>
      <c r="D23" s="1"/>
    </row>
    <row r="24" spans="2:4" x14ac:dyDescent="0.3">
      <c r="B24" s="1"/>
      <c r="C24" s="1"/>
      <c r="D24" s="1"/>
    </row>
    <row r="25" spans="2:4" x14ac:dyDescent="0.3">
      <c r="B25" s="1"/>
      <c r="C25" s="1"/>
      <c r="D25" s="1"/>
    </row>
    <row r="26" spans="2:4" x14ac:dyDescent="0.3">
      <c r="B26" s="1"/>
      <c r="C26" s="1"/>
      <c r="D26" s="1"/>
    </row>
    <row r="27" spans="2:4" x14ac:dyDescent="0.3">
      <c r="B27" s="1"/>
      <c r="C27" s="1"/>
      <c r="D27" s="1"/>
    </row>
  </sheetData>
  <mergeCells count="1"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O45"/>
  <sheetViews>
    <sheetView workbookViewId="0"/>
  </sheetViews>
  <sheetFormatPr defaultRowHeight="14" x14ac:dyDescent="0.3"/>
  <cols>
    <col min="1" max="1" width="29.765625" customWidth="1"/>
    <col min="2" max="7" width="24" customWidth="1"/>
    <col min="8" max="8" width="20.765625" customWidth="1"/>
    <col min="9" max="9" width="9.4609375" customWidth="1"/>
  </cols>
  <sheetData>
    <row r="2" spans="1:15" ht="25" customHeight="1" x14ac:dyDescent="0.3">
      <c r="A2" s="144" t="s">
        <v>265</v>
      </c>
      <c r="B2" s="144"/>
      <c r="C2" s="144"/>
      <c r="D2" s="144"/>
      <c r="E2" s="144"/>
      <c r="F2" s="144"/>
      <c r="G2" s="144"/>
      <c r="H2" s="144"/>
    </row>
    <row r="3" spans="1:15" ht="20.149999999999999" customHeight="1" x14ac:dyDescent="0.3">
      <c r="A3" s="159" t="s">
        <v>137</v>
      </c>
      <c r="B3" s="159"/>
      <c r="C3" s="159"/>
      <c r="D3" s="159"/>
      <c r="E3" s="159"/>
      <c r="F3" s="159"/>
      <c r="G3" s="159"/>
      <c r="H3" s="159"/>
    </row>
    <row r="4" spans="1:15" ht="20.149999999999999" customHeight="1" x14ac:dyDescent="0.3">
      <c r="A4" s="18" t="s">
        <v>118</v>
      </c>
      <c r="B4" s="18" t="s">
        <v>132</v>
      </c>
      <c r="C4" s="18" t="s">
        <v>138</v>
      </c>
      <c r="D4" s="18" t="s">
        <v>139</v>
      </c>
      <c r="E4" s="18" t="s">
        <v>140</v>
      </c>
      <c r="F4" s="18" t="s">
        <v>141</v>
      </c>
      <c r="G4" s="18" t="s">
        <v>135</v>
      </c>
      <c r="H4" s="18" t="s">
        <v>136</v>
      </c>
    </row>
    <row r="5" spans="1:15" ht="15" customHeight="1" x14ac:dyDescent="0.3">
      <c r="A5" s="13" t="s">
        <v>229</v>
      </c>
      <c r="B5" s="20">
        <v>15422</v>
      </c>
      <c r="C5" s="20">
        <v>152681701.0706</v>
      </c>
      <c r="D5" s="20">
        <v>13677723.902997</v>
      </c>
      <c r="E5" s="20">
        <v>2213661.6978000002</v>
      </c>
      <c r="F5" s="20">
        <v>14028867.839</v>
      </c>
      <c r="G5" s="20">
        <v>9469875.7359999996</v>
      </c>
      <c r="H5" s="20">
        <v>192071831.46000001</v>
      </c>
      <c r="J5" s="50"/>
      <c r="K5" s="50"/>
      <c r="L5" s="50"/>
      <c r="M5" s="50"/>
      <c r="N5" s="50"/>
      <c r="O5" s="50"/>
    </row>
    <row r="6" spans="1:15" ht="15" customHeight="1" x14ac:dyDescent="0.3">
      <c r="A6" s="14" t="s">
        <v>230</v>
      </c>
      <c r="B6" s="7">
        <v>5863</v>
      </c>
      <c r="C6" s="7">
        <v>114104085.3712</v>
      </c>
      <c r="D6" s="7">
        <v>10747593.252198</v>
      </c>
      <c r="E6" s="7">
        <v>2461228.8878000001</v>
      </c>
      <c r="F6" s="7">
        <v>28860302.272999998</v>
      </c>
      <c r="G6" s="7">
        <v>5181019.4960000003</v>
      </c>
      <c r="H6" s="7">
        <v>161354231.58000001</v>
      </c>
      <c r="J6" s="50"/>
      <c r="K6" s="50"/>
      <c r="L6" s="50"/>
      <c r="M6" s="50"/>
      <c r="N6" s="50"/>
      <c r="O6" s="50"/>
    </row>
    <row r="7" spans="1:15" ht="15" customHeight="1" x14ac:dyDescent="0.3">
      <c r="A7" s="13" t="s">
        <v>206</v>
      </c>
      <c r="B7" s="20">
        <v>6655</v>
      </c>
      <c r="C7" s="20">
        <v>125627983.32099999</v>
      </c>
      <c r="D7" s="20">
        <v>12246850.940396</v>
      </c>
      <c r="E7" s="162">
        <v>5841798.1864</v>
      </c>
      <c r="F7" s="162"/>
      <c r="G7" s="20">
        <v>7650604.2699999996</v>
      </c>
      <c r="H7" s="20">
        <v>151367236.84999999</v>
      </c>
      <c r="J7" s="50"/>
      <c r="K7" s="50"/>
      <c r="L7" s="50"/>
      <c r="M7" s="50"/>
      <c r="N7" s="50"/>
      <c r="O7" s="50"/>
    </row>
    <row r="8" spans="1:15" ht="15" customHeight="1" x14ac:dyDescent="0.3">
      <c r="A8" s="14" t="s">
        <v>119</v>
      </c>
      <c r="B8" s="7">
        <v>13723</v>
      </c>
      <c r="C8" s="7">
        <v>529851370.01359999</v>
      </c>
      <c r="D8" s="7">
        <v>194831779.92379701</v>
      </c>
      <c r="E8" s="7">
        <v>116354889.98379999</v>
      </c>
      <c r="F8" s="7">
        <v>261513350.32699999</v>
      </c>
      <c r="G8" s="7">
        <v>18911797.967999998</v>
      </c>
      <c r="H8" s="7">
        <v>1121463192.585</v>
      </c>
      <c r="J8" s="50"/>
      <c r="K8" s="50"/>
      <c r="L8" s="50"/>
      <c r="M8" s="50"/>
      <c r="N8" s="50"/>
      <c r="O8" s="50"/>
    </row>
    <row r="9" spans="1:15" ht="15" customHeight="1" x14ac:dyDescent="0.3">
      <c r="A9" s="13" t="s">
        <v>120</v>
      </c>
      <c r="B9" s="20">
        <v>760</v>
      </c>
      <c r="C9" s="20">
        <v>12717312.9892</v>
      </c>
      <c r="D9" s="20">
        <v>1735462.391599</v>
      </c>
      <c r="E9" s="20">
        <v>4972278.7659999998</v>
      </c>
      <c r="F9" s="20">
        <v>9507515.6140000001</v>
      </c>
      <c r="G9" s="20">
        <v>973307.353</v>
      </c>
      <c r="H9" s="20">
        <v>29905877.25</v>
      </c>
      <c r="J9" s="50"/>
      <c r="K9" s="50"/>
      <c r="L9" s="50"/>
      <c r="M9" s="50"/>
      <c r="N9" s="50"/>
      <c r="O9" s="50"/>
    </row>
    <row r="10" spans="1:15" ht="20.149999999999999" customHeight="1" x14ac:dyDescent="0.3">
      <c r="A10" s="159" t="s">
        <v>142</v>
      </c>
      <c r="B10" s="159"/>
      <c r="C10" s="159"/>
      <c r="D10" s="159"/>
      <c r="E10" s="159"/>
      <c r="F10" s="159"/>
      <c r="G10" s="159"/>
      <c r="H10" s="159"/>
    </row>
    <row r="11" spans="1:15" ht="20.149999999999999" customHeight="1" x14ac:dyDescent="0.3">
      <c r="A11" s="18" t="s">
        <v>118</v>
      </c>
      <c r="B11" s="18" t="s">
        <v>132</v>
      </c>
      <c r="C11" s="18" t="s">
        <v>138</v>
      </c>
      <c r="D11" s="18" t="s">
        <v>139</v>
      </c>
      <c r="E11" s="18" t="s">
        <v>140</v>
      </c>
      <c r="F11" s="18" t="s">
        <v>141</v>
      </c>
      <c r="G11" s="18" t="s">
        <v>135</v>
      </c>
      <c r="H11" s="18" t="s">
        <v>136</v>
      </c>
    </row>
    <row r="12" spans="1:15" ht="15" customHeight="1" x14ac:dyDescent="0.3">
      <c r="A12" s="13" t="s">
        <v>229</v>
      </c>
      <c r="B12" s="20">
        <v>15374</v>
      </c>
      <c r="C12" s="20">
        <v>147612784.08059999</v>
      </c>
      <c r="D12" s="20">
        <v>11654339.552997001</v>
      </c>
      <c r="E12" s="20">
        <v>1925933.6078000001</v>
      </c>
      <c r="F12" s="20">
        <v>12903485.649</v>
      </c>
      <c r="G12" s="20">
        <v>9305967.8760000002</v>
      </c>
      <c r="H12" s="20">
        <v>183402511.94</v>
      </c>
      <c r="J12" s="50"/>
      <c r="K12" s="50"/>
      <c r="L12" s="50"/>
      <c r="M12" s="50"/>
      <c r="N12" s="50"/>
      <c r="O12" s="50"/>
    </row>
    <row r="13" spans="1:15" ht="15" customHeight="1" x14ac:dyDescent="0.3">
      <c r="A13" s="14" t="s">
        <v>230</v>
      </c>
      <c r="B13" s="7">
        <v>5787</v>
      </c>
      <c r="C13" s="7">
        <v>107256122.8812</v>
      </c>
      <c r="D13" s="7">
        <v>8935188.3961980008</v>
      </c>
      <c r="E13" s="7">
        <v>2250155.0567999999</v>
      </c>
      <c r="F13" s="7">
        <v>27230379.708999999</v>
      </c>
      <c r="G13" s="7">
        <v>4777958.0060000001</v>
      </c>
      <c r="H13" s="7">
        <v>150449806.28999999</v>
      </c>
      <c r="J13" s="50"/>
      <c r="K13" s="50"/>
      <c r="L13" s="50"/>
      <c r="M13" s="50"/>
      <c r="N13" s="50"/>
      <c r="O13" s="50"/>
    </row>
    <row r="14" spans="1:15" ht="15" customHeight="1" x14ac:dyDescent="0.3">
      <c r="A14" s="13" t="s">
        <v>206</v>
      </c>
      <c r="B14" s="20">
        <v>6590</v>
      </c>
      <c r="C14" s="20">
        <v>117670206.861</v>
      </c>
      <c r="D14" s="20">
        <v>10968281.260396</v>
      </c>
      <c r="E14" s="162">
        <v>5641207.5454000002</v>
      </c>
      <c r="F14" s="162"/>
      <c r="G14" s="20">
        <v>6983153.9900000002</v>
      </c>
      <c r="H14" s="20">
        <v>141262849.81</v>
      </c>
      <c r="J14" s="50"/>
      <c r="K14" s="50"/>
      <c r="L14" s="50"/>
      <c r="M14" s="50"/>
      <c r="N14" s="50"/>
      <c r="O14" s="50"/>
    </row>
    <row r="15" spans="1:15" ht="15" customHeight="1" x14ac:dyDescent="0.3">
      <c r="A15" s="14" t="s">
        <v>119</v>
      </c>
      <c r="B15" s="7">
        <v>11308</v>
      </c>
      <c r="C15" s="7">
        <v>258877948.28560001</v>
      </c>
      <c r="D15" s="7">
        <v>15270257.031798</v>
      </c>
      <c r="E15" s="7">
        <v>60623135.101199999</v>
      </c>
      <c r="F15" s="7">
        <v>133422348.267</v>
      </c>
      <c r="G15" s="7">
        <v>7716409.2429999998</v>
      </c>
      <c r="H15" s="7">
        <v>475910097.95499998</v>
      </c>
      <c r="J15" s="50"/>
      <c r="K15" s="50"/>
      <c r="L15" s="50"/>
      <c r="M15" s="50"/>
      <c r="N15" s="50"/>
      <c r="O15" s="50"/>
    </row>
    <row r="16" spans="1:15" ht="15" customHeight="1" x14ac:dyDescent="0.3">
      <c r="A16" s="13" t="s">
        <v>120</v>
      </c>
      <c r="B16" s="20">
        <v>723</v>
      </c>
      <c r="C16" s="20">
        <v>9623602.2092000004</v>
      </c>
      <c r="D16" s="20">
        <v>458648.18579900003</v>
      </c>
      <c r="E16" s="20">
        <v>3838750.8620000002</v>
      </c>
      <c r="F16" s="20">
        <v>7057803.4040000001</v>
      </c>
      <c r="G16" s="20">
        <v>503225.06300000002</v>
      </c>
      <c r="H16" s="20">
        <v>21482029.780000001</v>
      </c>
      <c r="J16" s="50"/>
      <c r="K16" s="50"/>
      <c r="L16" s="50"/>
      <c r="M16" s="50"/>
      <c r="N16" s="50"/>
      <c r="O16" s="50"/>
    </row>
    <row r="24" spans="2:8" x14ac:dyDescent="0.3">
      <c r="C24" s="1"/>
    </row>
    <row r="25" spans="2:8" x14ac:dyDescent="0.3">
      <c r="B25" s="1"/>
      <c r="C25" s="1"/>
      <c r="D25" s="1"/>
      <c r="E25" s="1"/>
      <c r="F25" s="1"/>
    </row>
    <row r="27" spans="2:8" x14ac:dyDescent="0.3">
      <c r="B27" s="1"/>
      <c r="C27" s="1"/>
      <c r="D27" s="1"/>
      <c r="E27" s="1"/>
      <c r="F27" s="1"/>
      <c r="G27" s="1"/>
      <c r="H27" s="1"/>
    </row>
    <row r="28" spans="2:8" x14ac:dyDescent="0.3">
      <c r="B28" s="1"/>
      <c r="C28" s="1"/>
      <c r="D28" s="1"/>
      <c r="E28" s="1"/>
      <c r="F28" s="1"/>
      <c r="G28" s="1"/>
      <c r="H28" s="1"/>
    </row>
    <row r="29" spans="2:8" x14ac:dyDescent="0.3">
      <c r="B29" s="1"/>
      <c r="C29" s="1"/>
      <c r="D29" s="1"/>
      <c r="E29" s="1"/>
      <c r="F29" s="1"/>
      <c r="G29" s="1"/>
      <c r="H29" s="1"/>
    </row>
    <row r="30" spans="2:8" x14ac:dyDescent="0.3">
      <c r="B30" s="1"/>
      <c r="C30" s="1"/>
      <c r="D30" s="1"/>
      <c r="E30" s="1"/>
      <c r="F30" s="1"/>
      <c r="G30" s="1"/>
      <c r="H30" s="1"/>
    </row>
    <row r="31" spans="2:8" x14ac:dyDescent="0.3">
      <c r="B31" s="1"/>
      <c r="C31" s="1"/>
      <c r="D31" s="1"/>
      <c r="E31" s="1"/>
      <c r="F31" s="1"/>
      <c r="G31" s="1"/>
      <c r="H31" s="1"/>
    </row>
    <row r="40" spans="2:8" x14ac:dyDescent="0.3">
      <c r="B40" s="1"/>
      <c r="C40" s="1"/>
      <c r="D40" s="1"/>
      <c r="E40" s="1"/>
      <c r="F40" s="1"/>
      <c r="G40" s="1"/>
      <c r="H40" s="1"/>
    </row>
    <row r="41" spans="2:8" x14ac:dyDescent="0.3">
      <c r="B41" s="1"/>
      <c r="C41" s="1"/>
      <c r="D41" s="1"/>
      <c r="E41" s="1"/>
      <c r="F41" s="1"/>
      <c r="G41" s="1"/>
      <c r="H41" s="1"/>
    </row>
    <row r="42" spans="2:8" x14ac:dyDescent="0.3">
      <c r="B42" s="1"/>
      <c r="C42" s="1"/>
      <c r="D42" s="1"/>
      <c r="E42" s="1"/>
      <c r="F42" s="1"/>
      <c r="G42" s="1"/>
      <c r="H42" s="1"/>
    </row>
    <row r="43" spans="2:8" x14ac:dyDescent="0.3">
      <c r="B43" s="1"/>
      <c r="C43" s="1"/>
      <c r="D43" s="1"/>
      <c r="E43" s="1"/>
      <c r="F43" s="1"/>
      <c r="G43" s="1"/>
      <c r="H43" s="1"/>
    </row>
    <row r="44" spans="2:8" x14ac:dyDescent="0.3">
      <c r="B44" s="1"/>
      <c r="C44" s="1"/>
      <c r="D44" s="1"/>
      <c r="E44" s="1"/>
      <c r="F44" s="1"/>
      <c r="G44" s="1"/>
      <c r="H44" s="1"/>
    </row>
    <row r="45" spans="2:8" x14ac:dyDescent="0.3">
      <c r="B45" s="1"/>
      <c r="C45" s="1"/>
      <c r="D45" s="1"/>
      <c r="E45" s="1"/>
      <c r="F45" s="1"/>
      <c r="G45" s="1"/>
      <c r="H45" s="1"/>
    </row>
  </sheetData>
  <mergeCells count="5">
    <mergeCell ref="A10:H10"/>
    <mergeCell ref="A2:H2"/>
    <mergeCell ref="A3:H3"/>
    <mergeCell ref="E7:F7"/>
    <mergeCell ref="E14:F14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AN23"/>
  <sheetViews>
    <sheetView workbookViewId="0"/>
  </sheetViews>
  <sheetFormatPr defaultRowHeight="14" x14ac:dyDescent="0.3"/>
  <cols>
    <col min="1" max="1" width="13.69140625" bestFit="1" customWidth="1"/>
    <col min="2" max="2" width="12.07421875" customWidth="1"/>
    <col min="3" max="16" width="12" customWidth="1"/>
  </cols>
  <sheetData>
    <row r="2" spans="1:40" ht="25" customHeight="1" x14ac:dyDescent="0.3">
      <c r="A2" s="144" t="s">
        <v>266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3" spans="1:40" ht="28" x14ac:dyDescent="0.3">
      <c r="A3" s="18" t="s">
        <v>145</v>
      </c>
      <c r="B3" s="18" t="s">
        <v>96</v>
      </c>
      <c r="C3" s="18" t="s">
        <v>149</v>
      </c>
      <c r="D3" s="18" t="s">
        <v>123</v>
      </c>
      <c r="E3" s="18" t="s">
        <v>124</v>
      </c>
      <c r="F3" s="18" t="s">
        <v>125</v>
      </c>
      <c r="G3" s="18" t="s">
        <v>126</v>
      </c>
      <c r="H3" s="18" t="s">
        <v>127</v>
      </c>
      <c r="I3" s="18" t="s">
        <v>150</v>
      </c>
      <c r="J3" s="18" t="s">
        <v>129</v>
      </c>
      <c r="K3" s="18" t="s">
        <v>146</v>
      </c>
      <c r="L3" s="18" t="s">
        <v>147</v>
      </c>
      <c r="M3" s="18" t="s">
        <v>148</v>
      </c>
      <c r="N3" s="18" t="s">
        <v>261</v>
      </c>
      <c r="O3" s="99" t="s">
        <v>262</v>
      </c>
      <c r="P3" s="99" t="s">
        <v>260</v>
      </c>
    </row>
    <row r="4" spans="1:40" ht="14.25" customHeight="1" x14ac:dyDescent="0.3">
      <c r="A4" s="163" t="s">
        <v>132</v>
      </c>
      <c r="B4" s="75">
        <v>2015</v>
      </c>
      <c r="C4" s="9">
        <v>1064</v>
      </c>
      <c r="D4" s="77">
        <v>1658</v>
      </c>
      <c r="E4" s="77">
        <v>2289</v>
      </c>
      <c r="F4" s="77">
        <v>4157</v>
      </c>
      <c r="G4" s="77">
        <v>1259</v>
      </c>
      <c r="H4" s="77">
        <v>556</v>
      </c>
      <c r="I4" s="77">
        <v>382</v>
      </c>
      <c r="J4" s="77">
        <v>418</v>
      </c>
      <c r="K4" s="77">
        <v>221</v>
      </c>
      <c r="L4" s="77">
        <v>116</v>
      </c>
      <c r="M4" s="77">
        <v>171</v>
      </c>
      <c r="N4" s="77">
        <v>87</v>
      </c>
      <c r="O4" s="100">
        <v>27</v>
      </c>
      <c r="P4" s="100">
        <v>12</v>
      </c>
      <c r="AK4" t="str">
        <f t="shared" ref="AK4:AN11" si="0">IF(K4-X4=0,"OK","Error")</f>
        <v>Error</v>
      </c>
      <c r="AL4" t="str">
        <f t="shared" si="0"/>
        <v>Error</v>
      </c>
      <c r="AM4" t="str">
        <f t="shared" si="0"/>
        <v>Error</v>
      </c>
      <c r="AN4" t="str">
        <f>IF(N4-AA4=0,"OK","Error")</f>
        <v>Error</v>
      </c>
    </row>
    <row r="5" spans="1:40" x14ac:dyDescent="0.3">
      <c r="A5" s="164"/>
      <c r="B5" s="76">
        <v>2016</v>
      </c>
      <c r="C5" s="11">
        <v>888</v>
      </c>
      <c r="D5" s="11">
        <v>1424</v>
      </c>
      <c r="E5" s="11">
        <v>2212</v>
      </c>
      <c r="F5" s="11">
        <v>4175</v>
      </c>
      <c r="G5" s="11">
        <v>1423</v>
      </c>
      <c r="H5" s="11">
        <v>643</v>
      </c>
      <c r="I5" s="11">
        <v>421</v>
      </c>
      <c r="J5" s="11">
        <v>447</v>
      </c>
      <c r="K5" s="11">
        <v>241</v>
      </c>
      <c r="L5" s="11">
        <v>97</v>
      </c>
      <c r="M5" s="11">
        <v>174</v>
      </c>
      <c r="N5" s="11">
        <v>91</v>
      </c>
      <c r="O5" s="11">
        <v>24</v>
      </c>
      <c r="P5" s="11">
        <v>12</v>
      </c>
      <c r="AK5" t="str">
        <f t="shared" si="0"/>
        <v>Error</v>
      </c>
      <c r="AL5" t="str">
        <f t="shared" si="0"/>
        <v>Error</v>
      </c>
      <c r="AM5" t="str">
        <f t="shared" si="0"/>
        <v>Error</v>
      </c>
      <c r="AN5" t="str">
        <f t="shared" si="0"/>
        <v>Error</v>
      </c>
    </row>
    <row r="6" spans="1:40" x14ac:dyDescent="0.3">
      <c r="A6" s="164"/>
      <c r="B6" s="75">
        <v>2017</v>
      </c>
      <c r="C6" s="9">
        <v>812</v>
      </c>
      <c r="D6" s="77">
        <v>1248</v>
      </c>
      <c r="E6" s="77">
        <v>1913</v>
      </c>
      <c r="F6" s="77">
        <v>3908</v>
      </c>
      <c r="G6" s="77">
        <v>1524</v>
      </c>
      <c r="H6" s="77">
        <v>701</v>
      </c>
      <c r="I6" s="77">
        <v>458</v>
      </c>
      <c r="J6" s="77">
        <v>508</v>
      </c>
      <c r="K6" s="77">
        <v>258</v>
      </c>
      <c r="L6" s="77">
        <v>119</v>
      </c>
      <c r="M6" s="77">
        <v>152</v>
      </c>
      <c r="N6" s="77">
        <v>96</v>
      </c>
      <c r="O6" s="100">
        <v>27</v>
      </c>
      <c r="P6" s="100">
        <v>18</v>
      </c>
      <c r="AK6" t="str">
        <f t="shared" si="0"/>
        <v>Error</v>
      </c>
      <c r="AL6" t="str">
        <f t="shared" si="0"/>
        <v>Error</v>
      </c>
      <c r="AM6" t="str">
        <f t="shared" si="0"/>
        <v>Error</v>
      </c>
      <c r="AN6" t="str">
        <f t="shared" si="0"/>
        <v>Error</v>
      </c>
    </row>
    <row r="7" spans="1:40" x14ac:dyDescent="0.3">
      <c r="A7" s="164"/>
      <c r="B7" s="76">
        <v>2018</v>
      </c>
      <c r="C7" s="11">
        <v>898</v>
      </c>
      <c r="D7" s="11">
        <v>1095</v>
      </c>
      <c r="E7" s="11">
        <v>1689</v>
      </c>
      <c r="F7" s="11">
        <v>3836</v>
      </c>
      <c r="G7" s="11">
        <v>1555</v>
      </c>
      <c r="H7" s="11">
        <v>774</v>
      </c>
      <c r="I7" s="11">
        <v>459</v>
      </c>
      <c r="J7" s="11">
        <v>448</v>
      </c>
      <c r="K7" s="11">
        <v>218</v>
      </c>
      <c r="L7" s="11">
        <v>156</v>
      </c>
      <c r="M7" s="11">
        <v>170</v>
      </c>
      <c r="N7" s="11">
        <v>77</v>
      </c>
      <c r="O7" s="11">
        <v>21</v>
      </c>
      <c r="P7" s="11">
        <v>10</v>
      </c>
      <c r="AK7" t="str">
        <f t="shared" si="0"/>
        <v>Error</v>
      </c>
      <c r="AL7" t="str">
        <f t="shared" si="0"/>
        <v>Error</v>
      </c>
      <c r="AM7" t="str">
        <f t="shared" si="0"/>
        <v>Error</v>
      </c>
      <c r="AN7" t="str">
        <f t="shared" si="0"/>
        <v>Error</v>
      </c>
    </row>
    <row r="8" spans="1:40" x14ac:dyDescent="0.3">
      <c r="A8" s="164"/>
      <c r="B8" s="75">
        <v>2019</v>
      </c>
      <c r="C8" s="9">
        <v>960</v>
      </c>
      <c r="D8" s="77">
        <v>1140</v>
      </c>
      <c r="E8" s="77">
        <v>1740</v>
      </c>
      <c r="F8" s="77">
        <v>3869</v>
      </c>
      <c r="G8" s="77">
        <v>1597</v>
      </c>
      <c r="H8" s="77">
        <v>730</v>
      </c>
      <c r="I8" s="77">
        <v>423</v>
      </c>
      <c r="J8" s="77">
        <v>476</v>
      </c>
      <c r="K8" s="77">
        <v>293</v>
      </c>
      <c r="L8" s="77">
        <v>152</v>
      </c>
      <c r="M8" s="77">
        <v>160</v>
      </c>
      <c r="N8" s="77">
        <v>92</v>
      </c>
      <c r="O8" s="100">
        <v>33</v>
      </c>
      <c r="P8" s="100">
        <v>14</v>
      </c>
      <c r="AK8" t="str">
        <f t="shared" si="0"/>
        <v>Error</v>
      </c>
      <c r="AL8" t="str">
        <f t="shared" si="0"/>
        <v>Error</v>
      </c>
      <c r="AM8" t="str">
        <f t="shared" si="0"/>
        <v>Error</v>
      </c>
      <c r="AN8" t="str">
        <f t="shared" si="0"/>
        <v>Error</v>
      </c>
    </row>
    <row r="9" spans="1:40" x14ac:dyDescent="0.3">
      <c r="A9" s="164"/>
      <c r="B9" s="76">
        <v>2020</v>
      </c>
      <c r="C9" s="11">
        <v>741</v>
      </c>
      <c r="D9" s="11">
        <v>954</v>
      </c>
      <c r="E9" s="11">
        <v>1382</v>
      </c>
      <c r="F9" s="11">
        <v>3291</v>
      </c>
      <c r="G9" s="11">
        <v>1396</v>
      </c>
      <c r="H9" s="11">
        <v>678</v>
      </c>
      <c r="I9" s="11">
        <v>345</v>
      </c>
      <c r="J9" s="11">
        <v>387</v>
      </c>
      <c r="K9" s="11">
        <v>227</v>
      </c>
      <c r="L9" s="11">
        <v>125</v>
      </c>
      <c r="M9" s="11">
        <v>148</v>
      </c>
      <c r="N9" s="11">
        <v>70</v>
      </c>
      <c r="O9" s="11">
        <v>19</v>
      </c>
      <c r="P9" s="11">
        <v>15</v>
      </c>
      <c r="AK9" t="str">
        <f t="shared" si="0"/>
        <v>Error</v>
      </c>
      <c r="AL9" t="str">
        <f t="shared" si="0"/>
        <v>Error</v>
      </c>
      <c r="AM9" t="str">
        <f t="shared" si="0"/>
        <v>Error</v>
      </c>
      <c r="AN9" t="str">
        <f t="shared" si="0"/>
        <v>Error</v>
      </c>
    </row>
    <row r="10" spans="1:40" x14ac:dyDescent="0.3">
      <c r="A10" s="164"/>
      <c r="B10" s="75">
        <v>2021</v>
      </c>
      <c r="C10" s="9">
        <v>807</v>
      </c>
      <c r="D10" s="77">
        <v>895</v>
      </c>
      <c r="E10" s="77">
        <v>1261</v>
      </c>
      <c r="F10" s="77">
        <v>2404</v>
      </c>
      <c r="G10" s="77">
        <v>1136</v>
      </c>
      <c r="H10" s="77">
        <v>614</v>
      </c>
      <c r="I10" s="77">
        <v>323</v>
      </c>
      <c r="J10" s="77">
        <v>284</v>
      </c>
      <c r="K10" s="77">
        <v>194</v>
      </c>
      <c r="L10" s="77">
        <v>109</v>
      </c>
      <c r="M10" s="77">
        <v>119</v>
      </c>
      <c r="N10" s="77">
        <v>71</v>
      </c>
      <c r="O10" s="100">
        <v>30</v>
      </c>
      <c r="P10" s="100">
        <v>19</v>
      </c>
      <c r="AK10" t="str">
        <f t="shared" si="0"/>
        <v>Error</v>
      </c>
      <c r="AL10" t="str">
        <f t="shared" si="0"/>
        <v>Error</v>
      </c>
      <c r="AM10" t="str">
        <f t="shared" si="0"/>
        <v>Error</v>
      </c>
      <c r="AN10" t="str">
        <f t="shared" si="0"/>
        <v>Error</v>
      </c>
    </row>
    <row r="11" spans="1:40" x14ac:dyDescent="0.3">
      <c r="A11" s="164"/>
      <c r="B11" s="76">
        <v>2022</v>
      </c>
      <c r="C11" s="11">
        <v>1156</v>
      </c>
      <c r="D11" s="11">
        <v>1157</v>
      </c>
      <c r="E11" s="11">
        <v>984</v>
      </c>
      <c r="F11" s="11">
        <v>1383</v>
      </c>
      <c r="G11" s="11">
        <v>729</v>
      </c>
      <c r="H11" s="11">
        <v>425</v>
      </c>
      <c r="I11" s="11">
        <v>249</v>
      </c>
      <c r="J11" s="11">
        <v>267</v>
      </c>
      <c r="K11" s="11">
        <v>140</v>
      </c>
      <c r="L11" s="11">
        <v>82</v>
      </c>
      <c r="M11" s="11">
        <v>129</v>
      </c>
      <c r="N11" s="11">
        <v>66</v>
      </c>
      <c r="O11" s="11">
        <v>24</v>
      </c>
      <c r="P11" s="11">
        <v>9</v>
      </c>
      <c r="AK11" t="str">
        <f t="shared" si="0"/>
        <v>Error</v>
      </c>
      <c r="AL11" t="str">
        <f t="shared" si="0"/>
        <v>Error</v>
      </c>
      <c r="AM11" t="str">
        <f t="shared" si="0"/>
        <v>Error</v>
      </c>
      <c r="AN11" t="str">
        <f t="shared" si="0"/>
        <v>Error</v>
      </c>
    </row>
    <row r="12" spans="1:40" x14ac:dyDescent="0.3">
      <c r="A12" s="164"/>
      <c r="B12" s="75">
        <v>2023</v>
      </c>
      <c r="C12" s="100">
        <v>1297</v>
      </c>
      <c r="D12" s="100">
        <v>1387</v>
      </c>
      <c r="E12" s="100">
        <v>1233</v>
      </c>
      <c r="F12" s="100">
        <v>1782</v>
      </c>
      <c r="G12" s="100">
        <v>943</v>
      </c>
      <c r="H12" s="100">
        <v>522</v>
      </c>
      <c r="I12" s="100">
        <v>291</v>
      </c>
      <c r="J12" s="100">
        <v>281</v>
      </c>
      <c r="K12" s="100">
        <v>154</v>
      </c>
      <c r="L12" s="100">
        <v>92</v>
      </c>
      <c r="M12" s="100">
        <v>147</v>
      </c>
      <c r="N12" s="100">
        <v>80</v>
      </c>
      <c r="O12" s="100">
        <v>21</v>
      </c>
      <c r="P12" s="100">
        <v>22</v>
      </c>
    </row>
    <row r="14" spans="1:40" ht="28" x14ac:dyDescent="0.3">
      <c r="A14" s="18" t="s">
        <v>145</v>
      </c>
      <c r="B14" s="18" t="s">
        <v>96</v>
      </c>
      <c r="C14" s="18" t="s">
        <v>149</v>
      </c>
      <c r="D14" s="18" t="s">
        <v>123</v>
      </c>
      <c r="E14" s="18" t="s">
        <v>124</v>
      </c>
      <c r="F14" s="18" t="s">
        <v>125</v>
      </c>
      <c r="G14" s="18" t="s">
        <v>126</v>
      </c>
      <c r="H14" s="18" t="s">
        <v>127</v>
      </c>
      <c r="I14" s="18" t="s">
        <v>150</v>
      </c>
      <c r="J14" s="18" t="s">
        <v>129</v>
      </c>
      <c r="K14" s="18" t="s">
        <v>146</v>
      </c>
      <c r="L14" s="18" t="s">
        <v>147</v>
      </c>
      <c r="M14" s="18" t="s">
        <v>148</v>
      </c>
      <c r="N14" s="99" t="s">
        <v>261</v>
      </c>
      <c r="O14" s="99" t="s">
        <v>262</v>
      </c>
      <c r="P14" s="99" t="s">
        <v>260</v>
      </c>
    </row>
    <row r="15" spans="1:40" x14ac:dyDescent="0.3">
      <c r="A15" s="165" t="s">
        <v>136</v>
      </c>
      <c r="B15" s="75">
        <v>2015</v>
      </c>
      <c r="C15" s="9">
        <v>1939085.61</v>
      </c>
      <c r="D15" s="77">
        <v>12776733.41</v>
      </c>
      <c r="E15" s="77">
        <v>28812576.41</v>
      </c>
      <c r="F15" s="77">
        <v>85816071.140000001</v>
      </c>
      <c r="G15" s="77">
        <v>45310729.950000003</v>
      </c>
      <c r="H15" s="77">
        <v>28930004.59</v>
      </c>
      <c r="I15" s="77">
        <v>25679535.07</v>
      </c>
      <c r="J15" s="77">
        <v>35765927.68</v>
      </c>
      <c r="K15" s="77">
        <v>24583292.649999999</v>
      </c>
      <c r="L15" s="77">
        <v>15811758.74</v>
      </c>
      <c r="M15" s="77">
        <v>32202669.800000001</v>
      </c>
      <c r="N15" s="77">
        <v>29241374.809999999</v>
      </c>
      <c r="O15" s="100">
        <v>19007322.280000001</v>
      </c>
      <c r="P15" s="100">
        <v>27853625.149999999</v>
      </c>
      <c r="AK15" t="str">
        <f t="shared" ref="AK15:AN22" si="1">IF(ROUND(K15-X15,-2)=0,"OK","Error")</f>
        <v>Error</v>
      </c>
      <c r="AL15" t="str">
        <f t="shared" si="1"/>
        <v>Error</v>
      </c>
      <c r="AM15" t="str">
        <f t="shared" si="1"/>
        <v>Error</v>
      </c>
      <c r="AN15" t="str">
        <f t="shared" si="1"/>
        <v>Error</v>
      </c>
    </row>
    <row r="16" spans="1:40" x14ac:dyDescent="0.3">
      <c r="A16" s="166"/>
      <c r="B16" s="76">
        <v>2016</v>
      </c>
      <c r="C16" s="11">
        <v>1696486.1</v>
      </c>
      <c r="D16" s="11">
        <v>11165914.380000001</v>
      </c>
      <c r="E16" s="11">
        <v>27925691.079999998</v>
      </c>
      <c r="F16" s="11">
        <v>86850142.390000001</v>
      </c>
      <c r="G16" s="11">
        <v>51724086.590000004</v>
      </c>
      <c r="H16" s="11">
        <v>33056056.5</v>
      </c>
      <c r="I16" s="11">
        <v>28308900.920000002</v>
      </c>
      <c r="J16" s="11">
        <v>38549748.579999998</v>
      </c>
      <c r="K16" s="11">
        <v>26761323.960000001</v>
      </c>
      <c r="L16" s="11">
        <v>13213470.539999999</v>
      </c>
      <c r="M16" s="11">
        <v>32700353.920000002</v>
      </c>
      <c r="N16" s="11">
        <v>30623680.050000001</v>
      </c>
      <c r="O16" s="11">
        <v>15993995.23</v>
      </c>
      <c r="P16" s="11">
        <v>18122230.510000002</v>
      </c>
      <c r="AK16" t="str">
        <f t="shared" si="1"/>
        <v>Error</v>
      </c>
      <c r="AL16" t="str">
        <f t="shared" si="1"/>
        <v>Error</v>
      </c>
      <c r="AM16" t="str">
        <f t="shared" si="1"/>
        <v>Error</v>
      </c>
      <c r="AN16" t="str">
        <f t="shared" si="1"/>
        <v>Error</v>
      </c>
    </row>
    <row r="17" spans="1:40" x14ac:dyDescent="0.3">
      <c r="A17" s="166"/>
      <c r="B17" s="75">
        <v>2017</v>
      </c>
      <c r="C17" s="9">
        <v>1532298.75</v>
      </c>
      <c r="D17" s="77">
        <v>9856297.0500000007</v>
      </c>
      <c r="E17" s="77">
        <v>24307796.870000001</v>
      </c>
      <c r="F17" s="77">
        <v>82108710.079999998</v>
      </c>
      <c r="G17" s="77">
        <v>55756127.289999999</v>
      </c>
      <c r="H17" s="77">
        <v>36210931.159999996</v>
      </c>
      <c r="I17" s="77">
        <v>30629411.510000002</v>
      </c>
      <c r="J17" s="77">
        <v>43807691.030000001</v>
      </c>
      <c r="K17" s="77">
        <v>28776170.75</v>
      </c>
      <c r="L17" s="77">
        <v>16199696.15</v>
      </c>
      <c r="M17" s="77">
        <v>28829995.780000001</v>
      </c>
      <c r="N17" s="77">
        <v>32087428.350000001</v>
      </c>
      <c r="O17" s="100">
        <v>18892905.84</v>
      </c>
      <c r="P17" s="100">
        <v>54610408.780000001</v>
      </c>
      <c r="AK17" t="str">
        <f t="shared" si="1"/>
        <v>Error</v>
      </c>
      <c r="AL17" t="str">
        <f t="shared" si="1"/>
        <v>Error</v>
      </c>
      <c r="AM17" t="str">
        <f t="shared" si="1"/>
        <v>Error</v>
      </c>
      <c r="AN17" t="str">
        <f t="shared" si="1"/>
        <v>Error</v>
      </c>
    </row>
    <row r="18" spans="1:40" x14ac:dyDescent="0.3">
      <c r="A18" s="166"/>
      <c r="B18" s="76">
        <v>2018</v>
      </c>
      <c r="C18" s="11">
        <v>1499713.67</v>
      </c>
      <c r="D18" s="11">
        <v>8542323.5099999998</v>
      </c>
      <c r="E18" s="11">
        <v>21430202.41</v>
      </c>
      <c r="F18" s="11">
        <v>80555608.219999999</v>
      </c>
      <c r="G18" s="11">
        <v>56928412.950000003</v>
      </c>
      <c r="H18" s="11">
        <v>39987563.229999997</v>
      </c>
      <c r="I18" s="11">
        <v>30773920.329999998</v>
      </c>
      <c r="J18" s="11">
        <v>38912559.039999999</v>
      </c>
      <c r="K18" s="11">
        <v>24454025.98</v>
      </c>
      <c r="L18" s="11">
        <v>21209391.809999999</v>
      </c>
      <c r="M18" s="11">
        <v>32221955.350000001</v>
      </c>
      <c r="N18" s="11">
        <v>25616645.77</v>
      </c>
      <c r="O18" s="11">
        <v>13854747.77</v>
      </c>
      <c r="P18" s="11">
        <v>31733941.93</v>
      </c>
      <c r="AK18" t="str">
        <f t="shared" si="1"/>
        <v>Error</v>
      </c>
      <c r="AL18" t="str">
        <f t="shared" si="1"/>
        <v>Error</v>
      </c>
      <c r="AM18" t="str">
        <f t="shared" si="1"/>
        <v>Error</v>
      </c>
      <c r="AN18" t="str">
        <f t="shared" si="1"/>
        <v>Error</v>
      </c>
    </row>
    <row r="19" spans="1:40" x14ac:dyDescent="0.3">
      <c r="A19" s="166"/>
      <c r="B19" s="75">
        <v>2019</v>
      </c>
      <c r="C19" s="9">
        <v>1591510.38</v>
      </c>
      <c r="D19" s="77">
        <v>8704696.0500000007</v>
      </c>
      <c r="E19" s="77">
        <v>22020091.469999999</v>
      </c>
      <c r="F19" s="77">
        <v>81785135.900000006</v>
      </c>
      <c r="G19" s="77">
        <v>58211839.700000003</v>
      </c>
      <c r="H19" s="77">
        <v>37613203.020000003</v>
      </c>
      <c r="I19" s="77">
        <v>28373207.75</v>
      </c>
      <c r="J19" s="77">
        <v>41256287.850000001</v>
      </c>
      <c r="K19" s="77">
        <v>32344658.329999998</v>
      </c>
      <c r="L19" s="77">
        <v>20622183.690000001</v>
      </c>
      <c r="M19" s="77">
        <v>29518999.199999999</v>
      </c>
      <c r="N19" s="77">
        <v>29870416.48</v>
      </c>
      <c r="O19" s="100">
        <v>23489275.199999999</v>
      </c>
      <c r="P19" s="100">
        <v>28265312.579999998</v>
      </c>
      <c r="AK19" t="str">
        <f t="shared" si="1"/>
        <v>Error</v>
      </c>
      <c r="AL19" t="str">
        <f t="shared" si="1"/>
        <v>Error</v>
      </c>
      <c r="AM19" t="str">
        <f t="shared" si="1"/>
        <v>Error</v>
      </c>
      <c r="AN19" t="str">
        <f t="shared" si="1"/>
        <v>Error</v>
      </c>
    </row>
    <row r="20" spans="1:40" x14ac:dyDescent="0.3">
      <c r="A20" s="166"/>
      <c r="B20" s="76">
        <v>2020</v>
      </c>
      <c r="C20" s="11">
        <v>1249836.83</v>
      </c>
      <c r="D20" s="11">
        <v>7180855.1100000003</v>
      </c>
      <c r="E20" s="11">
        <v>17450460.260000002</v>
      </c>
      <c r="F20" s="11">
        <v>69571436.760000005</v>
      </c>
      <c r="G20" s="11">
        <v>50978372.859999999</v>
      </c>
      <c r="H20" s="11">
        <v>34977224.109999999</v>
      </c>
      <c r="I20" s="11">
        <v>23059443.140000001</v>
      </c>
      <c r="J20" s="11">
        <v>33478159.32</v>
      </c>
      <c r="K20" s="11">
        <v>25323238.48</v>
      </c>
      <c r="L20" s="11">
        <v>17161936.010000002</v>
      </c>
      <c r="M20" s="11">
        <v>27543413.510000002</v>
      </c>
      <c r="N20" s="11">
        <v>23370317.300000001</v>
      </c>
      <c r="O20" s="11">
        <v>12415154.65</v>
      </c>
      <c r="P20" s="11">
        <v>31410761.100000001</v>
      </c>
      <c r="AK20" t="str">
        <f t="shared" si="1"/>
        <v>Error</v>
      </c>
      <c r="AL20" t="str">
        <f t="shared" si="1"/>
        <v>Error</v>
      </c>
      <c r="AM20" t="str">
        <f t="shared" si="1"/>
        <v>Error</v>
      </c>
      <c r="AN20" t="str">
        <f t="shared" si="1"/>
        <v>Error</v>
      </c>
    </row>
    <row r="21" spans="1:40" x14ac:dyDescent="0.3">
      <c r="A21" s="166"/>
      <c r="B21" s="75">
        <v>2021</v>
      </c>
      <c r="C21" s="9">
        <v>1719520.94</v>
      </c>
      <c r="D21" s="77">
        <v>6774439.3200000003</v>
      </c>
      <c r="E21" s="77">
        <v>15935361.720000001</v>
      </c>
      <c r="F21" s="77">
        <v>50905041.119999997</v>
      </c>
      <c r="G21" s="77">
        <v>41794861.32</v>
      </c>
      <c r="H21" s="77">
        <v>31753783.879999999</v>
      </c>
      <c r="I21" s="77">
        <v>21705850.82</v>
      </c>
      <c r="J21" s="77">
        <v>24640211.420000002</v>
      </c>
      <c r="K21" s="77">
        <v>21758002.719999999</v>
      </c>
      <c r="L21" s="77">
        <v>14840312.880000001</v>
      </c>
      <c r="M21" s="77">
        <v>22474624.399999999</v>
      </c>
      <c r="N21" s="77">
        <v>24339487.719999999</v>
      </c>
      <c r="O21" s="100">
        <v>20578814.23</v>
      </c>
      <c r="P21" s="100">
        <v>57361972.350000001</v>
      </c>
      <c r="AK21" t="str">
        <f t="shared" si="1"/>
        <v>Error</v>
      </c>
      <c r="AL21" t="str">
        <f t="shared" si="1"/>
        <v>Error</v>
      </c>
      <c r="AM21" t="str">
        <f t="shared" si="1"/>
        <v>Error</v>
      </c>
      <c r="AN21" t="str">
        <f t="shared" si="1"/>
        <v>Error</v>
      </c>
    </row>
    <row r="22" spans="1:40" x14ac:dyDescent="0.3">
      <c r="A22" s="166"/>
      <c r="B22" s="76">
        <v>2022</v>
      </c>
      <c r="C22" s="11">
        <v>2783748.22</v>
      </c>
      <c r="D22" s="11">
        <v>8733017.3499999996</v>
      </c>
      <c r="E22" s="11">
        <v>12129174.23</v>
      </c>
      <c r="F22" s="11">
        <v>29036661.129999999</v>
      </c>
      <c r="G22" s="11">
        <v>26945848.940000001</v>
      </c>
      <c r="H22" s="11">
        <v>21993686.039999999</v>
      </c>
      <c r="I22" s="11">
        <v>16632491.529999999</v>
      </c>
      <c r="J22" s="11">
        <v>23188241.879999999</v>
      </c>
      <c r="K22" s="11">
        <v>15581582.109999999</v>
      </c>
      <c r="L22" s="11">
        <v>11224120.720000001</v>
      </c>
      <c r="M22" s="11">
        <v>24199893.960000001</v>
      </c>
      <c r="N22" s="11">
        <v>21883815.02</v>
      </c>
      <c r="O22" s="11">
        <v>15788608.699999999</v>
      </c>
      <c r="P22" s="11">
        <v>30673964.829999998</v>
      </c>
      <c r="AK22" t="str">
        <f t="shared" si="1"/>
        <v>Error</v>
      </c>
      <c r="AL22" t="str">
        <f t="shared" si="1"/>
        <v>Error</v>
      </c>
      <c r="AM22" t="str">
        <f t="shared" si="1"/>
        <v>Error</v>
      </c>
      <c r="AN22" t="str">
        <f t="shared" si="1"/>
        <v>Error</v>
      </c>
    </row>
    <row r="23" spans="1:40" x14ac:dyDescent="0.3">
      <c r="A23" s="166"/>
      <c r="B23" s="75">
        <v>2023</v>
      </c>
      <c r="C23" s="100">
        <v>3140257.82</v>
      </c>
      <c r="D23" s="100">
        <v>10486288.890000001</v>
      </c>
      <c r="E23" s="100">
        <v>15319200.789999999</v>
      </c>
      <c r="F23" s="100">
        <v>37423536.039999999</v>
      </c>
      <c r="G23" s="100">
        <v>34824014.780000001</v>
      </c>
      <c r="H23" s="100">
        <v>27086691.149999999</v>
      </c>
      <c r="I23" s="100">
        <v>19540561.015000001</v>
      </c>
      <c r="J23" s="100">
        <v>23984130.969999999</v>
      </c>
      <c r="K23" s="100">
        <v>17226678.390000001</v>
      </c>
      <c r="L23" s="100">
        <v>12553293.689999999</v>
      </c>
      <c r="M23" s="100">
        <v>27900264.59</v>
      </c>
      <c r="N23" s="100">
        <v>27117119.149999999</v>
      </c>
      <c r="O23" s="100">
        <v>13964261.76</v>
      </c>
      <c r="P23" s="100">
        <v>52412146.109999999</v>
      </c>
    </row>
  </sheetData>
  <mergeCells count="3">
    <mergeCell ref="A4:A12"/>
    <mergeCell ref="A2:P2"/>
    <mergeCell ref="A15:A2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autoPageBreaks="0"/>
  </sheetPr>
  <dimension ref="A2:F14"/>
  <sheetViews>
    <sheetView workbookViewId="0"/>
  </sheetViews>
  <sheetFormatPr defaultRowHeight="14" x14ac:dyDescent="0.3"/>
  <cols>
    <col min="1" max="1" width="46.765625" customWidth="1"/>
    <col min="2" max="5" width="26.765625" customWidth="1"/>
  </cols>
  <sheetData>
    <row r="2" spans="1:6" ht="25" customHeight="1" x14ac:dyDescent="0.3">
      <c r="A2" s="144" t="s">
        <v>234</v>
      </c>
      <c r="B2" s="144"/>
      <c r="C2" s="144"/>
      <c r="D2" s="144"/>
      <c r="E2" s="144"/>
    </row>
    <row r="3" spans="1:6" ht="20.149999999999999" customHeight="1" x14ac:dyDescent="0.3">
      <c r="B3" s="47" t="s">
        <v>221</v>
      </c>
      <c r="C3" s="47" t="s">
        <v>222</v>
      </c>
      <c r="D3" s="47" t="s">
        <v>223</v>
      </c>
      <c r="E3" s="47" t="s">
        <v>224</v>
      </c>
    </row>
    <row r="4" spans="1:6" ht="15" customHeight="1" x14ac:dyDescent="0.3">
      <c r="A4" s="18" t="s">
        <v>151</v>
      </c>
      <c r="B4" s="10">
        <v>43</v>
      </c>
      <c r="C4" s="10">
        <v>109</v>
      </c>
      <c r="D4" s="10">
        <v>241</v>
      </c>
      <c r="E4" s="10">
        <v>443</v>
      </c>
    </row>
    <row r="5" spans="1:6" ht="15" customHeight="1" x14ac:dyDescent="0.3">
      <c r="A5" s="18" t="s">
        <v>152</v>
      </c>
      <c r="B5" s="12">
        <v>1228</v>
      </c>
      <c r="C5" s="12">
        <v>1059</v>
      </c>
      <c r="D5" s="12">
        <v>1086</v>
      </c>
      <c r="E5" s="12">
        <v>1172</v>
      </c>
    </row>
    <row r="6" spans="1:6" ht="15" customHeight="1" x14ac:dyDescent="0.3"/>
    <row r="7" spans="1:6" ht="15" customHeight="1" x14ac:dyDescent="0.3">
      <c r="B7" s="49"/>
      <c r="C7" s="49"/>
      <c r="D7" s="49"/>
      <c r="E7" s="49"/>
    </row>
    <row r="8" spans="1:6" ht="15" customHeight="1" x14ac:dyDescent="0.3">
      <c r="C8" s="2"/>
      <c r="D8" s="2"/>
      <c r="E8" s="2"/>
      <c r="F8" s="1"/>
    </row>
    <row r="9" spans="1:6" ht="15" customHeight="1" x14ac:dyDescent="0.3"/>
    <row r="10" spans="1:6" ht="15" customHeight="1" x14ac:dyDescent="0.3"/>
    <row r="11" spans="1:6" ht="15" customHeight="1" x14ac:dyDescent="0.3"/>
    <row r="12" spans="1:6" ht="15" customHeight="1" x14ac:dyDescent="0.3">
      <c r="C12" s="1"/>
      <c r="D12" s="1"/>
      <c r="E12" s="1"/>
    </row>
    <row r="13" spans="1:6" x14ac:dyDescent="0.3">
      <c r="B13" s="1"/>
      <c r="C13" s="1"/>
      <c r="D13" s="1"/>
      <c r="E13" s="1"/>
    </row>
    <row r="14" spans="1:6" x14ac:dyDescent="0.3">
      <c r="B14" s="1"/>
      <c r="C14" s="1"/>
      <c r="D14" s="1"/>
      <c r="E14" s="1"/>
    </row>
  </sheetData>
  <mergeCells count="1">
    <mergeCell ref="A2:E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autoPageBreaks="0"/>
  </sheetPr>
  <dimension ref="A2:K9"/>
  <sheetViews>
    <sheetView workbookViewId="0"/>
  </sheetViews>
  <sheetFormatPr defaultRowHeight="14" x14ac:dyDescent="0.3"/>
  <cols>
    <col min="1" max="1" width="32.84375" customWidth="1"/>
    <col min="2" max="11" width="12.69140625" customWidth="1"/>
  </cols>
  <sheetData>
    <row r="2" spans="1:11" ht="41.25" customHeight="1" x14ac:dyDescent="0.3">
      <c r="A2" s="151" t="s">
        <v>281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x14ac:dyDescent="0.3">
      <c r="A3" s="161" t="s">
        <v>118</v>
      </c>
      <c r="B3" s="161" t="s">
        <v>97</v>
      </c>
      <c r="C3" s="161"/>
      <c r="D3" s="161"/>
      <c r="E3" s="161"/>
      <c r="F3" s="161"/>
      <c r="G3" s="161" t="s">
        <v>235</v>
      </c>
      <c r="H3" s="161"/>
      <c r="I3" s="161"/>
      <c r="J3" s="161"/>
      <c r="K3" s="161"/>
    </row>
    <row r="4" spans="1:11" x14ac:dyDescent="0.3">
      <c r="A4" s="161"/>
      <c r="B4" s="161" t="s">
        <v>137</v>
      </c>
      <c r="C4" s="161"/>
      <c r="D4" s="161" t="s">
        <v>151</v>
      </c>
      <c r="E4" s="161"/>
      <c r="F4" s="161"/>
      <c r="G4" s="161" t="s">
        <v>137</v>
      </c>
      <c r="H4" s="161"/>
      <c r="I4" s="161" t="s">
        <v>151</v>
      </c>
      <c r="J4" s="161"/>
      <c r="K4" s="161"/>
    </row>
    <row r="5" spans="1:11" x14ac:dyDescent="0.3">
      <c r="A5" s="161"/>
      <c r="B5" s="82">
        <v>2020</v>
      </c>
      <c r="C5" s="82">
        <v>2023</v>
      </c>
      <c r="D5" s="82">
        <v>2021</v>
      </c>
      <c r="E5" s="82">
        <v>2022</v>
      </c>
      <c r="F5" s="82">
        <v>2023</v>
      </c>
      <c r="G5" s="82">
        <v>2020</v>
      </c>
      <c r="H5" s="82">
        <v>2023</v>
      </c>
      <c r="I5" s="82">
        <v>2021</v>
      </c>
      <c r="J5" s="82">
        <v>2022</v>
      </c>
      <c r="K5" s="82">
        <v>2023</v>
      </c>
    </row>
    <row r="6" spans="1:11" x14ac:dyDescent="0.3">
      <c r="A6" s="86" t="s">
        <v>237</v>
      </c>
      <c r="B6" s="84">
        <v>3350</v>
      </c>
      <c r="C6" s="84">
        <v>2712</v>
      </c>
      <c r="D6" s="84">
        <v>956</v>
      </c>
      <c r="E6" s="84">
        <v>1982</v>
      </c>
      <c r="F6" s="84">
        <v>2431</v>
      </c>
      <c r="G6" s="84">
        <v>15135</v>
      </c>
      <c r="H6" s="84">
        <v>15323.5</v>
      </c>
      <c r="I6" s="84">
        <v>2786.5</v>
      </c>
      <c r="J6" s="84">
        <v>6551.5</v>
      </c>
      <c r="K6" s="84">
        <v>9589.5</v>
      </c>
    </row>
    <row r="7" spans="1:11" x14ac:dyDescent="0.3">
      <c r="A7" s="11" t="s">
        <v>206</v>
      </c>
      <c r="B7" s="83">
        <v>1375</v>
      </c>
      <c r="C7" s="83">
        <v>1377</v>
      </c>
      <c r="D7" s="83">
        <v>237</v>
      </c>
      <c r="E7" s="83">
        <v>722</v>
      </c>
      <c r="F7" s="83">
        <v>1189</v>
      </c>
      <c r="G7" s="83">
        <v>11714.5</v>
      </c>
      <c r="H7" s="83">
        <v>14328.5</v>
      </c>
      <c r="I7" s="83">
        <v>1917.5</v>
      </c>
      <c r="J7" s="83">
        <v>6193</v>
      </c>
      <c r="K7" s="83">
        <v>10528.5</v>
      </c>
    </row>
    <row r="8" spans="1:11" x14ac:dyDescent="0.3">
      <c r="A8" s="86" t="s">
        <v>238</v>
      </c>
      <c r="B8" s="84">
        <v>1380</v>
      </c>
      <c r="C8" s="84">
        <v>803</v>
      </c>
      <c r="D8" s="84">
        <v>159</v>
      </c>
      <c r="E8" s="84">
        <v>426</v>
      </c>
      <c r="F8" s="84">
        <v>599</v>
      </c>
      <c r="G8" s="84">
        <v>12837</v>
      </c>
      <c r="H8" s="84">
        <v>9843</v>
      </c>
      <c r="I8" s="84">
        <v>993</v>
      </c>
      <c r="J8" s="84">
        <v>3621.5</v>
      </c>
      <c r="K8" s="84">
        <v>5665</v>
      </c>
    </row>
    <row r="9" spans="1:11" x14ac:dyDescent="0.3">
      <c r="A9" s="11" t="s">
        <v>236</v>
      </c>
      <c r="B9" s="83">
        <v>3277</v>
      </c>
      <c r="C9" s="83">
        <v>2942</v>
      </c>
      <c r="D9" s="83">
        <v>17</v>
      </c>
      <c r="E9" s="83">
        <v>152</v>
      </c>
      <c r="F9" s="83">
        <v>684</v>
      </c>
      <c r="G9" s="83">
        <v>52180.5</v>
      </c>
      <c r="H9" s="83">
        <v>58290</v>
      </c>
      <c r="I9" s="83">
        <v>161</v>
      </c>
      <c r="J9" s="83">
        <v>1573</v>
      </c>
      <c r="K9" s="83">
        <v>8319</v>
      </c>
    </row>
  </sheetData>
  <mergeCells count="8">
    <mergeCell ref="B3:F3"/>
    <mergeCell ref="G3:K3"/>
    <mergeCell ref="B4:C4"/>
    <mergeCell ref="D4:F4"/>
    <mergeCell ref="A2:K2"/>
    <mergeCell ref="G4:H4"/>
    <mergeCell ref="I4:K4"/>
    <mergeCell ref="A3:A5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autoPageBreaks="0"/>
  </sheetPr>
  <dimension ref="A2:J11"/>
  <sheetViews>
    <sheetView workbookViewId="0"/>
  </sheetViews>
  <sheetFormatPr defaultRowHeight="14" x14ac:dyDescent="0.3"/>
  <cols>
    <col min="1" max="1" width="31.84375" customWidth="1"/>
    <col min="2" max="2" width="25.23046875" customWidth="1"/>
    <col min="3" max="10" width="13.3046875" customWidth="1"/>
  </cols>
  <sheetData>
    <row r="2" spans="1:10" ht="25" customHeight="1" x14ac:dyDescent="0.3">
      <c r="A2" s="144" t="s">
        <v>241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17.25" customHeight="1" x14ac:dyDescent="0.3">
      <c r="A3" s="82" t="s">
        <v>118</v>
      </c>
      <c r="B3" s="82" t="s">
        <v>240</v>
      </c>
      <c r="C3" s="161" t="s">
        <v>97</v>
      </c>
      <c r="D3" s="161"/>
      <c r="E3" s="161"/>
      <c r="F3" s="161"/>
      <c r="G3" s="161" t="s">
        <v>239</v>
      </c>
      <c r="H3" s="161"/>
      <c r="I3" s="161"/>
      <c r="J3" s="161"/>
    </row>
    <row r="4" spans="1:10" ht="17.25" customHeight="1" x14ac:dyDescent="0.3">
      <c r="A4" s="25"/>
      <c r="B4" s="25"/>
      <c r="C4" s="82">
        <v>2020</v>
      </c>
      <c r="D4" s="82">
        <v>2021</v>
      </c>
      <c r="E4" s="82">
        <v>2022</v>
      </c>
      <c r="F4" s="82">
        <v>2023</v>
      </c>
      <c r="G4" s="82">
        <v>2020</v>
      </c>
      <c r="H4" s="82">
        <v>2021</v>
      </c>
      <c r="I4" s="82">
        <v>2022</v>
      </c>
      <c r="J4" s="82">
        <v>2023</v>
      </c>
    </row>
    <row r="5" spans="1:10" ht="15" customHeight="1" x14ac:dyDescent="0.3">
      <c r="A5" s="86" t="s">
        <v>237</v>
      </c>
      <c r="B5" s="167" t="s">
        <v>151</v>
      </c>
      <c r="C5" s="84"/>
      <c r="D5" s="84">
        <v>956</v>
      </c>
      <c r="E5" s="84">
        <v>1982</v>
      </c>
      <c r="F5" s="84">
        <v>2431</v>
      </c>
      <c r="G5" s="84"/>
      <c r="H5" s="84">
        <v>7198803.2399999928</v>
      </c>
      <c r="I5" s="84">
        <v>14695183.959999992</v>
      </c>
      <c r="J5" s="84">
        <v>21095901.869999994</v>
      </c>
    </row>
    <row r="6" spans="1:10" ht="15" customHeight="1" x14ac:dyDescent="0.3">
      <c r="A6" s="11" t="s">
        <v>206</v>
      </c>
      <c r="B6" s="167"/>
      <c r="C6" s="83"/>
      <c r="D6" s="83">
        <v>237</v>
      </c>
      <c r="E6" s="83">
        <v>722</v>
      </c>
      <c r="F6" s="83">
        <v>1189</v>
      </c>
      <c r="G6" s="83"/>
      <c r="H6" s="83">
        <v>4121207.5400000005</v>
      </c>
      <c r="I6" s="83">
        <v>12147282.510000002</v>
      </c>
      <c r="J6" s="83">
        <v>23047675.489999987</v>
      </c>
    </row>
    <row r="7" spans="1:10" ht="15" customHeight="1" x14ac:dyDescent="0.3">
      <c r="A7" s="86" t="s">
        <v>238</v>
      </c>
      <c r="B7" s="167"/>
      <c r="C7" s="84"/>
      <c r="D7" s="84">
        <v>159</v>
      </c>
      <c r="E7" s="84">
        <v>426</v>
      </c>
      <c r="F7" s="84">
        <v>599</v>
      </c>
      <c r="G7" s="84"/>
      <c r="H7" s="84">
        <v>2655950.29</v>
      </c>
      <c r="I7" s="84">
        <v>7868250.04</v>
      </c>
      <c r="J7" s="84">
        <v>11218554.929999994</v>
      </c>
    </row>
    <row r="9" spans="1:10" x14ac:dyDescent="0.3">
      <c r="A9" s="86" t="s">
        <v>237</v>
      </c>
      <c r="B9" s="167" t="s">
        <v>152</v>
      </c>
      <c r="C9" s="84">
        <v>3350</v>
      </c>
      <c r="D9" s="84">
        <v>1729</v>
      </c>
      <c r="E9" s="84">
        <v>337</v>
      </c>
      <c r="F9" s="84">
        <v>281</v>
      </c>
      <c r="G9" s="84">
        <v>46924409.619999975</v>
      </c>
      <c r="H9" s="84">
        <v>27676287.379999992</v>
      </c>
      <c r="I9" s="84">
        <v>6339200.4399999995</v>
      </c>
      <c r="J9" s="84">
        <v>6250131.0500000007</v>
      </c>
    </row>
    <row r="10" spans="1:10" x14ac:dyDescent="0.3">
      <c r="A10" s="11" t="s">
        <v>206</v>
      </c>
      <c r="B10" s="167"/>
      <c r="C10" s="83">
        <v>1375</v>
      </c>
      <c r="D10" s="83">
        <v>939</v>
      </c>
      <c r="E10" s="83">
        <v>272</v>
      </c>
      <c r="F10" s="83">
        <v>188</v>
      </c>
      <c r="G10" s="83">
        <v>34122151.709999979</v>
      </c>
      <c r="H10" s="83">
        <v>23917043.750000015</v>
      </c>
      <c r="I10" s="83">
        <v>6408311.1300000008</v>
      </c>
      <c r="J10" s="83">
        <v>4208580.6999999993</v>
      </c>
    </row>
    <row r="11" spans="1:10" x14ac:dyDescent="0.3">
      <c r="A11" s="86" t="s">
        <v>238</v>
      </c>
      <c r="B11" s="167"/>
      <c r="C11" s="84">
        <v>1380</v>
      </c>
      <c r="D11" s="84">
        <v>935</v>
      </c>
      <c r="E11" s="84">
        <v>296</v>
      </c>
      <c r="F11" s="84">
        <v>204</v>
      </c>
      <c r="G11" s="84">
        <v>42250458.410000026</v>
      </c>
      <c r="H11" s="84">
        <v>27480531.919999976</v>
      </c>
      <c r="I11" s="84">
        <v>9018764.6199999936</v>
      </c>
      <c r="J11" s="84">
        <v>6349987.0899999971</v>
      </c>
    </row>
  </sheetData>
  <mergeCells count="5">
    <mergeCell ref="B5:B7"/>
    <mergeCell ref="B9:B11"/>
    <mergeCell ref="A2:J2"/>
    <mergeCell ref="C3:F3"/>
    <mergeCell ref="G3:J3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2:M10"/>
  <sheetViews>
    <sheetView workbookViewId="0"/>
  </sheetViews>
  <sheetFormatPr defaultRowHeight="14" x14ac:dyDescent="0.3"/>
  <cols>
    <col min="1" max="1" width="31.3046875" bestFit="1" customWidth="1"/>
    <col min="2" max="2" width="31.3046875" customWidth="1"/>
    <col min="3" max="13" width="9.4609375" customWidth="1"/>
  </cols>
  <sheetData>
    <row r="2" spans="1:13" ht="25" customHeight="1" x14ac:dyDescent="0.3">
      <c r="A2" s="144" t="s">
        <v>278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20.149999999999999" customHeight="1" x14ac:dyDescent="0.3">
      <c r="A3" s="171"/>
      <c r="B3" s="172"/>
      <c r="C3" s="18" t="s">
        <v>154</v>
      </c>
      <c r="D3" s="18" t="s">
        <v>155</v>
      </c>
      <c r="E3" s="18" t="s">
        <v>156</v>
      </c>
      <c r="F3" s="18" t="s">
        <v>157</v>
      </c>
      <c r="G3" s="18" t="s">
        <v>158</v>
      </c>
      <c r="H3" s="18" t="s">
        <v>159</v>
      </c>
      <c r="I3" s="18" t="s">
        <v>160</v>
      </c>
      <c r="J3" s="18" t="s">
        <v>274</v>
      </c>
      <c r="K3" s="18" t="s">
        <v>275</v>
      </c>
      <c r="L3" s="18" t="s">
        <v>276</v>
      </c>
      <c r="M3" s="18" t="s">
        <v>277</v>
      </c>
    </row>
    <row r="4" spans="1:13" ht="15" customHeight="1" x14ac:dyDescent="0.3">
      <c r="A4" s="102" t="s">
        <v>237</v>
      </c>
      <c r="B4" s="168" t="s">
        <v>153</v>
      </c>
      <c r="C4" s="10">
        <v>553</v>
      </c>
      <c r="D4" s="10">
        <v>230</v>
      </c>
      <c r="E4" s="10">
        <v>128</v>
      </c>
      <c r="F4" s="10">
        <v>114</v>
      </c>
      <c r="G4" s="10">
        <v>90</v>
      </c>
      <c r="H4" s="10">
        <v>82</v>
      </c>
      <c r="I4" s="10">
        <v>51</v>
      </c>
      <c r="J4" s="98">
        <v>63</v>
      </c>
      <c r="K4" s="98">
        <v>38</v>
      </c>
      <c r="L4" s="98">
        <v>99</v>
      </c>
      <c r="M4" s="98">
        <v>81</v>
      </c>
    </row>
    <row r="5" spans="1:13" ht="15" customHeight="1" x14ac:dyDescent="0.3">
      <c r="A5" s="11" t="s">
        <v>206</v>
      </c>
      <c r="B5" s="169"/>
      <c r="C5" s="12">
        <v>375</v>
      </c>
      <c r="D5" s="12">
        <v>118</v>
      </c>
      <c r="E5" s="12">
        <v>88</v>
      </c>
      <c r="F5" s="12">
        <v>78</v>
      </c>
      <c r="G5" s="12">
        <v>70</v>
      </c>
      <c r="H5" s="12">
        <v>64</v>
      </c>
      <c r="I5" s="12">
        <v>60</v>
      </c>
      <c r="J5" s="97">
        <v>43</v>
      </c>
      <c r="K5" s="97">
        <v>67</v>
      </c>
      <c r="L5" s="97">
        <v>43</v>
      </c>
      <c r="M5" s="97">
        <v>35</v>
      </c>
    </row>
    <row r="6" spans="1:13" ht="15" customHeight="1" x14ac:dyDescent="0.3">
      <c r="A6" s="102" t="s">
        <v>238</v>
      </c>
      <c r="B6" s="170"/>
      <c r="C6" s="10">
        <v>311</v>
      </c>
      <c r="D6" s="10">
        <v>187</v>
      </c>
      <c r="E6" s="10">
        <v>107</v>
      </c>
      <c r="F6" s="10">
        <v>99</v>
      </c>
      <c r="G6" s="10">
        <v>80</v>
      </c>
      <c r="H6" s="10">
        <v>65</v>
      </c>
      <c r="I6" s="10">
        <v>52</v>
      </c>
      <c r="J6" s="98">
        <v>52</v>
      </c>
      <c r="K6" s="98">
        <v>60</v>
      </c>
      <c r="L6" s="98">
        <v>36</v>
      </c>
      <c r="M6" s="98">
        <v>56</v>
      </c>
    </row>
    <row r="7" spans="1:13" ht="15" customHeight="1" x14ac:dyDescent="0.3"/>
    <row r="8" spans="1:13" ht="14.25" customHeight="1" x14ac:dyDescent="0.3">
      <c r="A8" s="102" t="s">
        <v>237</v>
      </c>
      <c r="B8" s="168" t="s">
        <v>151</v>
      </c>
      <c r="C8" s="10">
        <v>186</v>
      </c>
      <c r="D8" s="10">
        <v>362</v>
      </c>
      <c r="E8" s="10">
        <v>408</v>
      </c>
      <c r="F8" s="10">
        <v>403</v>
      </c>
      <c r="G8" s="10">
        <v>517</v>
      </c>
      <c r="H8" s="10">
        <v>525</v>
      </c>
      <c r="I8" s="10">
        <v>537</v>
      </c>
      <c r="J8" s="98">
        <v>529</v>
      </c>
      <c r="K8" s="98">
        <v>518</v>
      </c>
      <c r="L8" s="98">
        <v>705</v>
      </c>
      <c r="M8" s="98">
        <v>679</v>
      </c>
    </row>
    <row r="9" spans="1:13" x14ac:dyDescent="0.3">
      <c r="A9" s="11" t="s">
        <v>206</v>
      </c>
      <c r="B9" s="169"/>
      <c r="C9" s="12">
        <v>13</v>
      </c>
      <c r="D9" s="12">
        <v>82</v>
      </c>
      <c r="E9" s="12">
        <v>142</v>
      </c>
      <c r="F9" s="12">
        <v>119</v>
      </c>
      <c r="G9" s="12">
        <v>152</v>
      </c>
      <c r="H9" s="12">
        <v>203</v>
      </c>
      <c r="I9" s="12">
        <v>248</v>
      </c>
      <c r="J9" s="97">
        <v>305</v>
      </c>
      <c r="K9" s="97">
        <v>322</v>
      </c>
      <c r="L9" s="97">
        <v>252</v>
      </c>
      <c r="M9" s="97">
        <v>310</v>
      </c>
    </row>
    <row r="10" spans="1:13" x14ac:dyDescent="0.3">
      <c r="A10" s="102" t="s">
        <v>238</v>
      </c>
      <c r="B10" s="170"/>
      <c r="C10" s="10">
        <v>25</v>
      </c>
      <c r="D10" s="10">
        <v>56</v>
      </c>
      <c r="E10" s="10">
        <v>78</v>
      </c>
      <c r="F10" s="10">
        <v>78</v>
      </c>
      <c r="G10" s="10">
        <v>94</v>
      </c>
      <c r="H10" s="10">
        <v>110</v>
      </c>
      <c r="I10" s="10">
        <v>144</v>
      </c>
      <c r="J10" s="98">
        <v>140</v>
      </c>
      <c r="K10" s="98">
        <v>144</v>
      </c>
      <c r="L10" s="98">
        <v>149</v>
      </c>
      <c r="M10" s="98">
        <v>166</v>
      </c>
    </row>
  </sheetData>
  <mergeCells count="4">
    <mergeCell ref="B8:B10"/>
    <mergeCell ref="A3:B3"/>
    <mergeCell ref="A2:M2"/>
    <mergeCell ref="B4:B6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L36"/>
  <sheetViews>
    <sheetView workbookViewId="0">
      <selection activeCell="A2" sqref="A2:I2"/>
    </sheetView>
  </sheetViews>
  <sheetFormatPr defaultRowHeight="14" x14ac:dyDescent="0.3"/>
  <cols>
    <col min="2" max="9" width="14.23046875" customWidth="1"/>
    <col min="11" max="11" width="14.23046875" bestFit="1" customWidth="1"/>
  </cols>
  <sheetData>
    <row r="2" spans="1:9" ht="25" customHeight="1" x14ac:dyDescent="0.3">
      <c r="A2" s="151" t="s">
        <v>243</v>
      </c>
      <c r="B2" s="151"/>
      <c r="C2" s="151"/>
      <c r="D2" s="151"/>
      <c r="E2" s="151"/>
      <c r="F2" s="151"/>
      <c r="G2" s="151"/>
      <c r="H2" s="151"/>
      <c r="I2" s="151"/>
    </row>
    <row r="3" spans="1:9" ht="28" x14ac:dyDescent="0.3">
      <c r="A3" s="18" t="s">
        <v>16</v>
      </c>
      <c r="B3" s="18" t="s">
        <v>161</v>
      </c>
      <c r="C3" s="18" t="s">
        <v>162</v>
      </c>
      <c r="D3" s="18" t="s">
        <v>163</v>
      </c>
      <c r="E3" s="18" t="s">
        <v>164</v>
      </c>
      <c r="F3" s="18" t="s">
        <v>165</v>
      </c>
      <c r="G3" s="82" t="s">
        <v>242</v>
      </c>
      <c r="H3" s="18" t="s">
        <v>14</v>
      </c>
      <c r="I3" s="18" t="s">
        <v>15</v>
      </c>
    </row>
    <row r="4" spans="1:9" x14ac:dyDescent="0.3">
      <c r="A4" s="13">
        <v>2009</v>
      </c>
      <c r="B4" s="10">
        <v>790288924.36000001</v>
      </c>
      <c r="C4" s="10">
        <v>791922413.03894413</v>
      </c>
      <c r="D4" s="10">
        <v>791583286.76568806</v>
      </c>
      <c r="E4" s="10">
        <v>791668501.09466529</v>
      </c>
      <c r="F4" s="10">
        <v>790461649.16935694</v>
      </c>
      <c r="G4" s="84">
        <v>789333703.78346288</v>
      </c>
      <c r="H4" s="10">
        <v>1837331.6362669996</v>
      </c>
      <c r="I4" s="10">
        <v>911977137.19551528</v>
      </c>
    </row>
    <row r="5" spans="1:9" x14ac:dyDescent="0.3">
      <c r="A5" s="14">
        <v>2010</v>
      </c>
      <c r="B5" s="12">
        <v>625129668.16000009</v>
      </c>
      <c r="C5" s="12">
        <v>625436645.93991911</v>
      </c>
      <c r="D5" s="12">
        <v>625473234.26993001</v>
      </c>
      <c r="E5" s="12">
        <v>625860331.18762791</v>
      </c>
      <c r="F5" s="12">
        <v>625300205.1517669</v>
      </c>
      <c r="G5" s="83">
        <v>625297351.01148701</v>
      </c>
      <c r="H5" s="12">
        <v>1705171.8446390003</v>
      </c>
      <c r="I5" s="12">
        <v>867712912.11815691</v>
      </c>
    </row>
    <row r="6" spans="1:9" x14ac:dyDescent="0.3">
      <c r="A6" s="13">
        <v>2011</v>
      </c>
      <c r="B6" s="10">
        <v>643473792.20000029</v>
      </c>
      <c r="C6" s="10">
        <v>639585203.56448615</v>
      </c>
      <c r="D6" s="10">
        <v>642367072.17971408</v>
      </c>
      <c r="E6" s="10">
        <v>647508147.03846133</v>
      </c>
      <c r="F6" s="10">
        <v>649594956.43050301</v>
      </c>
      <c r="G6" s="84">
        <v>647037094.72354913</v>
      </c>
      <c r="H6" s="10">
        <v>1759366.2374160001</v>
      </c>
      <c r="I6" s="10">
        <v>866499403.70449293</v>
      </c>
    </row>
    <row r="7" spans="1:9" x14ac:dyDescent="0.3">
      <c r="A7" s="14">
        <v>2012</v>
      </c>
      <c r="B7" s="12">
        <v>684861888.24000001</v>
      </c>
      <c r="C7" s="12">
        <v>684296204.45253551</v>
      </c>
      <c r="D7" s="12">
        <v>683370468.45549715</v>
      </c>
      <c r="E7" s="12">
        <v>682242805.66616714</v>
      </c>
      <c r="F7" s="12">
        <v>678622461.08160818</v>
      </c>
      <c r="G7" s="83">
        <v>675811483.13170791</v>
      </c>
      <c r="H7" s="12">
        <v>1827348.1694799999</v>
      </c>
      <c r="I7" s="12">
        <v>837220584.90118349</v>
      </c>
    </row>
    <row r="8" spans="1:9" x14ac:dyDescent="0.3">
      <c r="A8" s="13">
        <v>2013</v>
      </c>
      <c r="B8" s="10">
        <v>683591672.4599998</v>
      </c>
      <c r="C8" s="10">
        <v>683605606.04026616</v>
      </c>
      <c r="D8" s="10">
        <v>681882874.02824211</v>
      </c>
      <c r="E8" s="10">
        <v>680876278.62131786</v>
      </c>
      <c r="F8" s="10">
        <v>679020162.51793396</v>
      </c>
      <c r="G8" s="84">
        <v>677567301.73256302</v>
      </c>
      <c r="H8" s="10">
        <v>1822896.6971080001</v>
      </c>
      <c r="I8" s="10">
        <v>792073216.03242779</v>
      </c>
    </row>
    <row r="9" spans="1:9" x14ac:dyDescent="0.3">
      <c r="A9" s="14">
        <v>2014</v>
      </c>
      <c r="B9" s="12">
        <v>758542173.26000023</v>
      </c>
      <c r="C9" s="12">
        <v>746152723.38335896</v>
      </c>
      <c r="D9" s="12">
        <v>745584922.26314604</v>
      </c>
      <c r="E9" s="12">
        <v>747513881.92447913</v>
      </c>
      <c r="F9" s="12">
        <v>742601911.17267096</v>
      </c>
      <c r="G9" s="83">
        <v>739628950.7973789</v>
      </c>
      <c r="H9" s="12">
        <v>1814500.2995170001</v>
      </c>
      <c r="I9" s="12">
        <v>808911054.14534855</v>
      </c>
    </row>
    <row r="10" spans="1:9" x14ac:dyDescent="0.3">
      <c r="A10" s="13">
        <v>2015</v>
      </c>
      <c r="B10" s="10">
        <v>743807003.90999985</v>
      </c>
      <c r="C10" s="10">
        <v>720025573.39016366</v>
      </c>
      <c r="D10" s="10">
        <v>711315925.66917527</v>
      </c>
      <c r="E10" s="10">
        <v>712783707.54049516</v>
      </c>
      <c r="F10" s="10">
        <v>707320066.09127402</v>
      </c>
      <c r="G10" s="84">
        <v>699908098.70220006</v>
      </c>
      <c r="H10" s="10">
        <v>1778044.9693920002</v>
      </c>
      <c r="I10" s="10">
        <v>879973179.04251587</v>
      </c>
    </row>
    <row r="11" spans="1:9" x14ac:dyDescent="0.3">
      <c r="A11" s="14">
        <v>2016</v>
      </c>
      <c r="B11" s="12">
        <v>729947106.73000002</v>
      </c>
      <c r="C11" s="12">
        <v>718909715.79072678</v>
      </c>
      <c r="D11" s="12">
        <v>705617749.44294512</v>
      </c>
      <c r="E11" s="12">
        <v>698465833.18376279</v>
      </c>
      <c r="F11" s="12">
        <v>691483329.89043617</v>
      </c>
      <c r="G11" s="83">
        <v>682886710.95290005</v>
      </c>
      <c r="H11" s="12">
        <v>1792008.1159760002</v>
      </c>
      <c r="I11" s="12">
        <v>1074736483.0352364</v>
      </c>
    </row>
    <row r="12" spans="1:9" x14ac:dyDescent="0.3">
      <c r="A12" s="13">
        <v>2017</v>
      </c>
      <c r="B12" s="10">
        <v>759839845.49000001</v>
      </c>
      <c r="C12" s="10">
        <v>735014453.17089617</v>
      </c>
      <c r="D12" s="10">
        <v>714300646.36911392</v>
      </c>
      <c r="E12" s="10">
        <v>705412067.53211033</v>
      </c>
      <c r="F12" s="10">
        <v>691202069.79292011</v>
      </c>
      <c r="G12" s="84">
        <v>682973441.38892913</v>
      </c>
      <c r="H12" s="10">
        <v>1863651.9166769993</v>
      </c>
      <c r="I12" s="10">
        <v>1284576732.4361649</v>
      </c>
    </row>
    <row r="13" spans="1:9" x14ac:dyDescent="0.3">
      <c r="A13" s="14">
        <v>2018</v>
      </c>
      <c r="B13" s="12">
        <v>794164028.06999981</v>
      </c>
      <c r="C13" s="12">
        <v>748920390.10278893</v>
      </c>
      <c r="D13" s="12">
        <v>729764984.4488163</v>
      </c>
      <c r="E13" s="12">
        <v>728309994.99187398</v>
      </c>
      <c r="F13" s="12">
        <v>690712569.83734834</v>
      </c>
      <c r="G13" s="83">
        <v>674485041.45687616</v>
      </c>
      <c r="H13" s="12">
        <v>1878687.7798050006</v>
      </c>
      <c r="I13" s="12">
        <v>1324302222.9370143</v>
      </c>
    </row>
    <row r="14" spans="1:9" x14ac:dyDescent="0.3">
      <c r="A14" s="13">
        <v>2019</v>
      </c>
      <c r="B14" s="10"/>
      <c r="C14" s="10">
        <v>776510172.29478693</v>
      </c>
      <c r="D14" s="10">
        <v>746678043.20712316</v>
      </c>
      <c r="E14" s="10">
        <v>718212560.66125071</v>
      </c>
      <c r="F14" s="10">
        <v>686566832.98271108</v>
      </c>
      <c r="G14" s="84">
        <v>657895302.18957615</v>
      </c>
      <c r="H14" s="10">
        <v>1948467.2076449997</v>
      </c>
      <c r="I14" s="10">
        <v>1307510380.4279931</v>
      </c>
    </row>
    <row r="15" spans="1:9" x14ac:dyDescent="0.3">
      <c r="A15" s="14">
        <v>2020</v>
      </c>
      <c r="B15" s="12"/>
      <c r="C15" s="12"/>
      <c r="D15" s="12">
        <v>628412046.84110475</v>
      </c>
      <c r="E15" s="12">
        <v>598033706.06444073</v>
      </c>
      <c r="F15" s="12">
        <v>560046387.97500503</v>
      </c>
      <c r="G15" s="83">
        <v>536494067.31750715</v>
      </c>
      <c r="H15" s="12">
        <v>2043974.4079759996</v>
      </c>
      <c r="I15" s="12">
        <v>1258446675.0586662</v>
      </c>
    </row>
    <row r="16" spans="1:9" x14ac:dyDescent="0.3">
      <c r="A16" s="13">
        <v>2021</v>
      </c>
      <c r="B16" s="10"/>
      <c r="C16" s="10"/>
      <c r="D16" s="10"/>
      <c r="E16" s="10">
        <v>624612139.94465172</v>
      </c>
      <c r="F16" s="10">
        <v>602520922.31307387</v>
      </c>
      <c r="G16" s="84">
        <v>589474756.98365891</v>
      </c>
      <c r="H16" s="10">
        <v>2109936.7443219996</v>
      </c>
      <c r="I16" s="10">
        <v>1269714211.1579196</v>
      </c>
    </row>
    <row r="17" spans="1:12" x14ac:dyDescent="0.3">
      <c r="A17" s="14">
        <v>2022</v>
      </c>
      <c r="B17" s="12"/>
      <c r="C17" s="12"/>
      <c r="D17" s="12"/>
      <c r="E17" s="12"/>
      <c r="F17" s="12">
        <v>750730180.3387183</v>
      </c>
      <c r="G17" s="83">
        <v>763272284.4935348</v>
      </c>
      <c r="H17" s="12">
        <v>2181846.6508290004</v>
      </c>
      <c r="I17" s="12">
        <v>1225157835.056004</v>
      </c>
    </row>
    <row r="18" spans="1:12" x14ac:dyDescent="0.3">
      <c r="A18" s="13">
        <v>2023</v>
      </c>
      <c r="B18" s="84"/>
      <c r="C18" s="84"/>
      <c r="D18" s="84"/>
      <c r="E18" s="84"/>
      <c r="F18" s="84"/>
      <c r="G18" s="84">
        <v>815748818.16530907</v>
      </c>
      <c r="H18" s="84">
        <v>2212624.4254929996</v>
      </c>
      <c r="I18" s="84">
        <v>1220951488.3125267</v>
      </c>
    </row>
    <row r="22" spans="1:12" x14ac:dyDescent="0.3">
      <c r="B22" s="1"/>
      <c r="C22" s="1"/>
      <c r="D22" s="1"/>
      <c r="E22" s="1"/>
      <c r="F22" s="1"/>
      <c r="G22" s="1"/>
      <c r="H22" s="1"/>
      <c r="I22" s="1"/>
      <c r="K22" s="134"/>
      <c r="L22" s="135"/>
    </row>
    <row r="23" spans="1:12" x14ac:dyDescent="0.3">
      <c r="B23" s="1"/>
      <c r="C23" s="1"/>
      <c r="D23" s="1"/>
      <c r="E23" s="1"/>
      <c r="F23" s="1"/>
      <c r="G23" s="1"/>
      <c r="H23" s="1"/>
      <c r="I23" s="1"/>
      <c r="K23" s="134"/>
      <c r="L23" s="135"/>
    </row>
    <row r="24" spans="1:12" x14ac:dyDescent="0.3">
      <c r="B24" s="1"/>
      <c r="C24" s="1"/>
      <c r="D24" s="1"/>
      <c r="E24" s="1"/>
      <c r="F24" s="1"/>
      <c r="G24" s="1"/>
      <c r="H24" s="1"/>
      <c r="I24" s="1"/>
      <c r="K24" s="134"/>
      <c r="L24" s="135"/>
    </row>
    <row r="25" spans="1:12" x14ac:dyDescent="0.3">
      <c r="B25" s="1"/>
      <c r="C25" s="1"/>
      <c r="D25" s="1"/>
      <c r="E25" s="1"/>
      <c r="F25" s="1"/>
      <c r="G25" s="1"/>
      <c r="H25" s="1"/>
      <c r="I25" s="1"/>
      <c r="K25" s="134"/>
      <c r="L25" s="135"/>
    </row>
    <row r="26" spans="1:12" x14ac:dyDescent="0.3">
      <c r="B26" s="1"/>
      <c r="C26" s="1"/>
      <c r="D26" s="1"/>
      <c r="E26" s="1"/>
      <c r="F26" s="1"/>
      <c r="G26" s="1"/>
      <c r="H26" s="1"/>
      <c r="I26" s="1"/>
      <c r="K26" s="134"/>
      <c r="L26" s="135"/>
    </row>
    <row r="27" spans="1:12" x14ac:dyDescent="0.3">
      <c r="B27" s="1"/>
      <c r="C27" s="1"/>
      <c r="D27" s="1"/>
      <c r="E27" s="1"/>
      <c r="F27" s="1"/>
      <c r="G27" s="1"/>
      <c r="H27" s="1"/>
      <c r="I27" s="1"/>
      <c r="K27" s="134"/>
      <c r="L27" s="135"/>
    </row>
    <row r="28" spans="1:12" x14ac:dyDescent="0.3">
      <c r="B28" s="1"/>
      <c r="C28" s="1"/>
      <c r="D28" s="1"/>
      <c r="E28" s="1"/>
      <c r="F28" s="1"/>
      <c r="G28" s="1"/>
      <c r="H28" s="1"/>
      <c r="I28" s="1"/>
      <c r="K28" s="134"/>
      <c r="L28" s="135"/>
    </row>
    <row r="29" spans="1:12" x14ac:dyDescent="0.3">
      <c r="B29" s="1"/>
      <c r="C29" s="1"/>
      <c r="D29" s="1"/>
      <c r="E29" s="1"/>
      <c r="F29" s="1"/>
      <c r="G29" s="1"/>
      <c r="H29" s="1"/>
      <c r="I29" s="1"/>
      <c r="K29" s="134"/>
      <c r="L29" s="135"/>
    </row>
    <row r="30" spans="1:12" x14ac:dyDescent="0.3">
      <c r="B30" s="1"/>
      <c r="C30" s="1"/>
      <c r="D30" s="1"/>
      <c r="E30" s="1"/>
      <c r="F30" s="1"/>
      <c r="G30" s="1"/>
      <c r="H30" s="1"/>
      <c r="I30" s="1"/>
      <c r="K30" s="134"/>
      <c r="L30" s="135"/>
    </row>
    <row r="31" spans="1:12" x14ac:dyDescent="0.3">
      <c r="B31" s="1"/>
      <c r="C31" s="1"/>
      <c r="D31" s="1"/>
      <c r="E31" s="1"/>
      <c r="F31" s="1"/>
      <c r="G31" s="1"/>
      <c r="H31" s="1"/>
      <c r="I31" s="1"/>
      <c r="K31" s="134"/>
      <c r="L31" s="135"/>
    </row>
    <row r="32" spans="1:12" x14ac:dyDescent="0.3">
      <c r="B32" s="1"/>
      <c r="C32" s="1"/>
      <c r="D32" s="1"/>
      <c r="E32" s="1"/>
      <c r="F32" s="1"/>
      <c r="G32" s="1"/>
      <c r="H32" s="1"/>
      <c r="I32" s="1"/>
      <c r="K32" s="134"/>
      <c r="L32" s="135"/>
    </row>
    <row r="33" spans="2:12" x14ac:dyDescent="0.3">
      <c r="B33" s="1"/>
      <c r="C33" s="1"/>
      <c r="D33" s="1"/>
      <c r="E33" s="1"/>
      <c r="F33" s="1"/>
      <c r="G33" s="1"/>
      <c r="H33" s="1"/>
      <c r="I33" s="1"/>
      <c r="K33" s="134"/>
      <c r="L33" s="135"/>
    </row>
    <row r="34" spans="2:12" x14ac:dyDescent="0.3">
      <c r="B34" s="1"/>
      <c r="C34" s="1"/>
      <c r="D34" s="1"/>
      <c r="E34" s="1"/>
      <c r="F34" s="1"/>
      <c r="G34" s="1"/>
      <c r="H34" s="1"/>
      <c r="I34" s="1"/>
      <c r="K34" s="134"/>
      <c r="L34" s="135"/>
    </row>
    <row r="35" spans="2:12" x14ac:dyDescent="0.3">
      <c r="B35" s="1"/>
      <c r="C35" s="1"/>
      <c r="D35" s="1"/>
      <c r="E35" s="1"/>
      <c r="F35" s="1"/>
      <c r="G35" s="1"/>
      <c r="H35" s="1"/>
      <c r="I35" s="1"/>
      <c r="K35" s="134"/>
      <c r="L35" s="135"/>
    </row>
    <row r="36" spans="2:12" x14ac:dyDescent="0.3">
      <c r="B36" s="1"/>
      <c r="C36" s="1"/>
      <c r="D36" s="1"/>
      <c r="E36" s="1"/>
      <c r="F36" s="1"/>
      <c r="G36" s="1"/>
      <c r="H36" s="1"/>
      <c r="I36" s="1"/>
      <c r="K36" s="134"/>
      <c r="L36" s="135"/>
    </row>
  </sheetData>
  <mergeCells count="1">
    <mergeCell ref="A2:I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J72"/>
  <sheetViews>
    <sheetView workbookViewId="0"/>
  </sheetViews>
  <sheetFormatPr defaultRowHeight="14" x14ac:dyDescent="0.3"/>
  <cols>
    <col min="1" max="1" width="11" customWidth="1"/>
    <col min="2" max="6" width="23.4609375" customWidth="1"/>
    <col min="7" max="7" width="23.765625" customWidth="1"/>
    <col min="8" max="8" width="9.4609375" bestFit="1" customWidth="1"/>
    <col min="9" max="9" width="14.23046875" bestFit="1" customWidth="1"/>
  </cols>
  <sheetData>
    <row r="2" spans="1:10" ht="25" customHeight="1" x14ac:dyDescent="0.3">
      <c r="A2" s="151" t="s">
        <v>244</v>
      </c>
      <c r="B2" s="151"/>
      <c r="C2" s="151"/>
      <c r="D2" s="151"/>
      <c r="E2" s="151"/>
      <c r="F2" s="151"/>
      <c r="G2" s="151"/>
    </row>
    <row r="3" spans="1:10" ht="28" x14ac:dyDescent="0.3">
      <c r="A3" s="82" t="s">
        <v>16</v>
      </c>
      <c r="B3" s="82" t="s">
        <v>161</v>
      </c>
      <c r="C3" s="82" t="s">
        <v>162</v>
      </c>
      <c r="D3" s="82" t="s">
        <v>163</v>
      </c>
      <c r="E3" s="82" t="s">
        <v>164</v>
      </c>
      <c r="F3" s="82" t="s">
        <v>165</v>
      </c>
      <c r="G3" s="82" t="s">
        <v>242</v>
      </c>
    </row>
    <row r="4" spans="1:10" x14ac:dyDescent="0.3">
      <c r="A4" s="161" t="s">
        <v>166</v>
      </c>
      <c r="B4" s="161"/>
      <c r="C4" s="161"/>
      <c r="D4" s="161"/>
      <c r="E4" s="161"/>
      <c r="F4" s="161"/>
      <c r="G4" s="161"/>
    </row>
    <row r="5" spans="1:10" x14ac:dyDescent="0.3">
      <c r="A5" s="13">
        <v>2009</v>
      </c>
      <c r="B5" s="84">
        <v>470066884.39999998</v>
      </c>
      <c r="C5" s="84">
        <v>463624847.49604392</v>
      </c>
      <c r="D5" s="84">
        <v>463274352.19386792</v>
      </c>
      <c r="E5" s="84">
        <v>463375471.89885503</v>
      </c>
      <c r="F5" s="84">
        <v>462166061.89531696</v>
      </c>
      <c r="G5" s="84">
        <v>461925144.92346299</v>
      </c>
      <c r="J5" s="1"/>
    </row>
    <row r="6" spans="1:10" x14ac:dyDescent="0.3">
      <c r="A6" s="14">
        <v>2010</v>
      </c>
      <c r="B6" s="83">
        <v>384218384.2299999</v>
      </c>
      <c r="C6" s="83">
        <v>380617387.66205591</v>
      </c>
      <c r="D6" s="83">
        <v>380511742.98921996</v>
      </c>
      <c r="E6" s="83">
        <v>380904232.77307796</v>
      </c>
      <c r="F6" s="83">
        <v>380347409.94596708</v>
      </c>
      <c r="G6" s="83">
        <v>381018923.02203691</v>
      </c>
    </row>
    <row r="7" spans="1:10" x14ac:dyDescent="0.3">
      <c r="A7" s="13">
        <v>2011</v>
      </c>
      <c r="B7" s="84">
        <v>435485241.4199999</v>
      </c>
      <c r="C7" s="84">
        <v>428465672.52305502</v>
      </c>
      <c r="D7" s="84">
        <v>431599229.72365403</v>
      </c>
      <c r="E7" s="84">
        <v>436779035.204346</v>
      </c>
      <c r="F7" s="84">
        <v>438868948.48647296</v>
      </c>
      <c r="G7" s="84">
        <v>436889041.25841904</v>
      </c>
    </row>
    <row r="8" spans="1:10" x14ac:dyDescent="0.3">
      <c r="A8" s="14">
        <v>2012</v>
      </c>
      <c r="B8" s="83">
        <v>488416990.38999993</v>
      </c>
      <c r="C8" s="83">
        <v>484585261.20425999</v>
      </c>
      <c r="D8" s="83">
        <v>483793208.43145192</v>
      </c>
      <c r="E8" s="83">
        <v>482582279.841308</v>
      </c>
      <c r="F8" s="83">
        <v>478996062.96108794</v>
      </c>
      <c r="G8" s="83">
        <v>476802753.65978789</v>
      </c>
    </row>
    <row r="9" spans="1:10" x14ac:dyDescent="0.3">
      <c r="A9" s="13">
        <v>2013</v>
      </c>
      <c r="B9" s="84">
        <v>487002176.68000007</v>
      </c>
      <c r="C9" s="84">
        <v>484226390.6854499</v>
      </c>
      <c r="D9" s="84">
        <v>482672200.41811812</v>
      </c>
      <c r="E9" s="84">
        <v>481623484.35330099</v>
      </c>
      <c r="F9" s="84">
        <v>479927474.22317594</v>
      </c>
      <c r="G9" s="84">
        <v>478832951.65323293</v>
      </c>
    </row>
    <row r="10" spans="1:10" x14ac:dyDescent="0.3">
      <c r="A10" s="14">
        <v>2014</v>
      </c>
      <c r="B10" s="83">
        <v>548318022.36999989</v>
      </c>
      <c r="C10" s="83">
        <v>533986729.87883699</v>
      </c>
      <c r="D10" s="83">
        <v>534196888.59490502</v>
      </c>
      <c r="E10" s="83">
        <v>536109063.25808299</v>
      </c>
      <c r="F10" s="83">
        <v>531159677.20056909</v>
      </c>
      <c r="G10" s="83">
        <v>528341255.43409896</v>
      </c>
    </row>
    <row r="11" spans="1:10" x14ac:dyDescent="0.3">
      <c r="A11" s="13">
        <v>2015</v>
      </c>
      <c r="B11" s="84">
        <v>543930598.65999997</v>
      </c>
      <c r="C11" s="84">
        <v>517974993.250884</v>
      </c>
      <c r="D11" s="84">
        <v>509495094.35250694</v>
      </c>
      <c r="E11" s="84">
        <v>510961967.08210307</v>
      </c>
      <c r="F11" s="84">
        <v>505456144.64715505</v>
      </c>
      <c r="G11" s="84">
        <v>498151579.90316999</v>
      </c>
    </row>
    <row r="12" spans="1:10" x14ac:dyDescent="0.3">
      <c r="A12" s="14">
        <v>2016</v>
      </c>
      <c r="B12" s="83">
        <v>550176246.19999993</v>
      </c>
      <c r="C12" s="83">
        <v>536779995.59563899</v>
      </c>
      <c r="D12" s="83">
        <v>524396430.88911486</v>
      </c>
      <c r="E12" s="83">
        <v>517364951.31143188</v>
      </c>
      <c r="F12" s="83">
        <v>510655843.80757499</v>
      </c>
      <c r="G12" s="83">
        <v>502517173.95857996</v>
      </c>
    </row>
    <row r="13" spans="1:10" x14ac:dyDescent="0.3">
      <c r="A13" s="13">
        <v>2017</v>
      </c>
      <c r="B13" s="84">
        <v>582195405.64999998</v>
      </c>
      <c r="C13" s="84">
        <v>555503055.93806601</v>
      </c>
      <c r="D13" s="84">
        <v>535395726.038836</v>
      </c>
      <c r="E13" s="84">
        <v>526588685.38433599</v>
      </c>
      <c r="F13" s="84">
        <v>512826445.62355101</v>
      </c>
      <c r="G13" s="84">
        <v>504888966.95677888</v>
      </c>
    </row>
    <row r="14" spans="1:10" x14ac:dyDescent="0.3">
      <c r="A14" s="14">
        <v>2018</v>
      </c>
      <c r="B14" s="83">
        <v>597964545.9799999</v>
      </c>
      <c r="C14" s="83">
        <v>558552903.60731196</v>
      </c>
      <c r="D14" s="83">
        <v>539822897.53313792</v>
      </c>
      <c r="E14" s="83">
        <v>537446953.38452208</v>
      </c>
      <c r="F14" s="83">
        <v>501166224.7753759</v>
      </c>
      <c r="G14" s="83">
        <v>485880576.77517593</v>
      </c>
    </row>
    <row r="15" spans="1:10" x14ac:dyDescent="0.3">
      <c r="A15" s="13">
        <v>2019</v>
      </c>
      <c r="B15" s="84"/>
      <c r="C15" s="84">
        <v>579375748.04415607</v>
      </c>
      <c r="D15" s="84">
        <v>545508896.44403601</v>
      </c>
      <c r="E15" s="84">
        <v>515998016.52458608</v>
      </c>
      <c r="F15" s="84">
        <v>485164242.88246197</v>
      </c>
      <c r="G15" s="84">
        <v>457022719.52826697</v>
      </c>
    </row>
    <row r="16" spans="1:10" x14ac:dyDescent="0.3">
      <c r="A16" s="14">
        <v>2020</v>
      </c>
      <c r="B16" s="83"/>
      <c r="C16" s="83"/>
      <c r="D16" s="83">
        <v>468583636.2501061</v>
      </c>
      <c r="E16" s="83">
        <v>432662553.81054503</v>
      </c>
      <c r="F16" s="83">
        <v>400452818.5609231</v>
      </c>
      <c r="G16" s="83">
        <v>377823475.77552104</v>
      </c>
    </row>
    <row r="17" spans="1:7" x14ac:dyDescent="0.3">
      <c r="A17" s="13">
        <v>2021</v>
      </c>
      <c r="B17" s="84"/>
      <c r="C17" s="84"/>
      <c r="D17" s="84"/>
      <c r="E17" s="84">
        <v>426796486.71527594</v>
      </c>
      <c r="F17" s="84">
        <v>395535597.81685096</v>
      </c>
      <c r="G17" s="84">
        <v>385485289.39149696</v>
      </c>
    </row>
    <row r="18" spans="1:7" x14ac:dyDescent="0.3">
      <c r="A18" s="14">
        <v>2022</v>
      </c>
      <c r="B18" s="83"/>
      <c r="C18" s="83"/>
      <c r="D18" s="83"/>
      <c r="E18" s="83"/>
      <c r="F18" s="83">
        <v>441683192.48824406</v>
      </c>
      <c r="G18" s="83">
        <v>434371384.50531799</v>
      </c>
    </row>
    <row r="19" spans="1:7" x14ac:dyDescent="0.3">
      <c r="A19" s="13">
        <v>2023</v>
      </c>
      <c r="B19" s="84"/>
      <c r="C19" s="84"/>
      <c r="D19" s="84"/>
      <c r="E19" s="84"/>
      <c r="F19" s="84"/>
      <c r="G19" s="84">
        <v>422102126.56200701</v>
      </c>
    </row>
    <row r="20" spans="1:7" ht="14.25" customHeight="1" x14ac:dyDescent="0.3">
      <c r="A20" s="161" t="s">
        <v>167</v>
      </c>
      <c r="B20" s="161"/>
      <c r="C20" s="161"/>
      <c r="D20" s="161"/>
      <c r="E20" s="161"/>
      <c r="F20" s="161"/>
      <c r="G20" s="161"/>
    </row>
    <row r="21" spans="1:7" x14ac:dyDescent="0.3">
      <c r="A21" s="13">
        <v>2009</v>
      </c>
      <c r="B21" s="84">
        <v>320222039.96000004</v>
      </c>
      <c r="C21" s="84">
        <v>328297565.54290015</v>
      </c>
      <c r="D21" s="84">
        <v>328308934.57182002</v>
      </c>
      <c r="E21" s="84">
        <v>328293029.19581008</v>
      </c>
      <c r="F21" s="84">
        <v>328295587.27403998</v>
      </c>
      <c r="G21" s="84">
        <v>327408558.86000001</v>
      </c>
    </row>
    <row r="22" spans="1:7" x14ac:dyDescent="0.3">
      <c r="A22" s="14">
        <v>2010</v>
      </c>
      <c r="B22" s="83">
        <v>240911283.92999989</v>
      </c>
      <c r="C22" s="83">
        <v>244819258.27786297</v>
      </c>
      <c r="D22" s="83">
        <v>244961491.28070995</v>
      </c>
      <c r="E22" s="83">
        <v>244956098.41455001</v>
      </c>
      <c r="F22" s="83">
        <v>244952795.2058</v>
      </c>
      <c r="G22" s="83">
        <v>244278427.98945001</v>
      </c>
    </row>
    <row r="23" spans="1:7" x14ac:dyDescent="0.3">
      <c r="A23" s="13">
        <v>2011</v>
      </c>
      <c r="B23" s="84">
        <v>207988550.78000006</v>
      </c>
      <c r="C23" s="84">
        <v>211119531.04143104</v>
      </c>
      <c r="D23" s="84">
        <v>210767842.45606002</v>
      </c>
      <c r="E23" s="84">
        <v>210729111.83411503</v>
      </c>
      <c r="F23" s="84">
        <v>210726007.94403005</v>
      </c>
      <c r="G23" s="84">
        <v>210148053.46513</v>
      </c>
    </row>
    <row r="24" spans="1:7" x14ac:dyDescent="0.3">
      <c r="A24" s="14">
        <v>2012</v>
      </c>
      <c r="B24" s="83">
        <v>196444897.84999993</v>
      </c>
      <c r="C24" s="83">
        <v>199710943.24827489</v>
      </c>
      <c r="D24" s="83">
        <v>199577260.02404496</v>
      </c>
      <c r="E24" s="83">
        <v>199660525.8248589</v>
      </c>
      <c r="F24" s="83">
        <v>199626398.12051988</v>
      </c>
      <c r="G24" s="83">
        <v>199008729.47191992</v>
      </c>
    </row>
    <row r="25" spans="1:7" x14ac:dyDescent="0.3">
      <c r="A25" s="13">
        <v>2013</v>
      </c>
      <c r="B25" s="84">
        <v>196589495.78000009</v>
      </c>
      <c r="C25" s="84">
        <v>199379215.35481608</v>
      </c>
      <c r="D25" s="84">
        <v>199210673.61012408</v>
      </c>
      <c r="E25" s="84">
        <v>199252794.26801708</v>
      </c>
      <c r="F25" s="84">
        <v>199092688.29475802</v>
      </c>
      <c r="G25" s="84">
        <v>198734350.07932994</v>
      </c>
    </row>
    <row r="26" spans="1:7" x14ac:dyDescent="0.3">
      <c r="A26" s="14">
        <v>2014</v>
      </c>
      <c r="B26" s="83">
        <v>210224150.88999993</v>
      </c>
      <c r="C26" s="83">
        <v>212165993.50452188</v>
      </c>
      <c r="D26" s="83">
        <v>211388033.66824085</v>
      </c>
      <c r="E26" s="83">
        <v>211404818.66639587</v>
      </c>
      <c r="F26" s="83">
        <v>211442233.9721019</v>
      </c>
      <c r="G26" s="83">
        <v>211287695.36327991</v>
      </c>
    </row>
    <row r="27" spans="1:7" x14ac:dyDescent="0.3">
      <c r="A27" s="13">
        <v>2015</v>
      </c>
      <c r="B27" s="84">
        <v>199876405.25</v>
      </c>
      <c r="C27" s="84">
        <v>202050580.13927999</v>
      </c>
      <c r="D27" s="84">
        <v>201820831.31666797</v>
      </c>
      <c r="E27" s="84">
        <v>201821740.45839199</v>
      </c>
      <c r="F27" s="84">
        <v>201863921.44411901</v>
      </c>
      <c r="G27" s="84">
        <v>201756518.79903004</v>
      </c>
    </row>
    <row r="28" spans="1:7" x14ac:dyDescent="0.3">
      <c r="A28" s="14">
        <v>2016</v>
      </c>
      <c r="B28" s="83">
        <v>179770860.53000003</v>
      </c>
      <c r="C28" s="83">
        <v>182129720.19508803</v>
      </c>
      <c r="D28" s="83">
        <v>181221318.55383015</v>
      </c>
      <c r="E28" s="83">
        <v>181100881.87233108</v>
      </c>
      <c r="F28" s="83">
        <v>180827486.08286104</v>
      </c>
      <c r="G28" s="83">
        <v>180369536.99432003</v>
      </c>
    </row>
    <row r="29" spans="1:7" x14ac:dyDescent="0.3">
      <c r="A29" s="13">
        <v>2017</v>
      </c>
      <c r="B29" s="84">
        <v>177644439.83999997</v>
      </c>
      <c r="C29" s="84">
        <v>179511397.23283014</v>
      </c>
      <c r="D29" s="84">
        <v>178904920.33027804</v>
      </c>
      <c r="E29" s="84">
        <v>178823382.14777401</v>
      </c>
      <c r="F29" s="84">
        <v>178375624.16936889</v>
      </c>
      <c r="G29" s="84">
        <v>178084474.43214998</v>
      </c>
    </row>
    <row r="30" spans="1:7" x14ac:dyDescent="0.3">
      <c r="A30" s="14">
        <v>2018</v>
      </c>
      <c r="B30" s="83">
        <v>196199482.08999997</v>
      </c>
      <c r="C30" s="83">
        <v>190367486.49547702</v>
      </c>
      <c r="D30" s="83">
        <v>189942086.91567799</v>
      </c>
      <c r="E30" s="83">
        <v>190863041.60735205</v>
      </c>
      <c r="F30" s="83">
        <v>189546345.06197202</v>
      </c>
      <c r="G30" s="83">
        <v>188604464.68169996</v>
      </c>
    </row>
    <row r="31" spans="1:7" x14ac:dyDescent="0.3">
      <c r="A31" s="13">
        <v>2019</v>
      </c>
      <c r="B31" s="84"/>
      <c r="C31" s="84">
        <v>197134424.25063109</v>
      </c>
      <c r="D31" s="84">
        <v>201169146.76308703</v>
      </c>
      <c r="E31" s="84">
        <v>202214544.13666511</v>
      </c>
      <c r="F31" s="84">
        <v>201402590.10024902</v>
      </c>
      <c r="G31" s="84">
        <v>200872582.66130903</v>
      </c>
    </row>
    <row r="32" spans="1:7" x14ac:dyDescent="0.3">
      <c r="A32" s="14">
        <v>2020</v>
      </c>
      <c r="B32" s="83"/>
      <c r="C32" s="83"/>
      <c r="D32" s="83">
        <v>159828410.59099904</v>
      </c>
      <c r="E32" s="83">
        <v>165371152.25389591</v>
      </c>
      <c r="F32" s="83">
        <v>159593569.41408199</v>
      </c>
      <c r="G32" s="83">
        <v>158670591.54198587</v>
      </c>
    </row>
    <row r="33" spans="1:7" x14ac:dyDescent="0.3">
      <c r="A33" s="13">
        <v>2021</v>
      </c>
      <c r="B33" s="84"/>
      <c r="C33" s="84"/>
      <c r="D33" s="84"/>
      <c r="E33" s="84">
        <v>197815653.22937596</v>
      </c>
      <c r="F33" s="84">
        <v>206985324.49622303</v>
      </c>
      <c r="G33" s="84">
        <v>203989467.59216204</v>
      </c>
    </row>
    <row r="34" spans="1:7" x14ac:dyDescent="0.3">
      <c r="A34" s="14">
        <v>2022</v>
      </c>
      <c r="B34" s="83"/>
      <c r="C34" s="83"/>
      <c r="D34" s="83"/>
      <c r="E34" s="83"/>
      <c r="F34" s="83">
        <v>309046987.850474</v>
      </c>
      <c r="G34" s="83">
        <v>328900899.988217</v>
      </c>
    </row>
    <row r="35" spans="1:7" x14ac:dyDescent="0.3">
      <c r="A35" s="13">
        <v>2023</v>
      </c>
      <c r="B35" s="84"/>
      <c r="C35" s="84"/>
      <c r="D35" s="84"/>
      <c r="E35" s="84"/>
      <c r="F35" s="84"/>
      <c r="G35" s="84">
        <v>393646691.60330194</v>
      </c>
    </row>
    <row r="39" spans="1:7" x14ac:dyDescent="0.3">
      <c r="B39" s="1"/>
      <c r="C39" s="1"/>
      <c r="D39" s="1"/>
      <c r="E39" s="1"/>
      <c r="F39" s="1"/>
      <c r="G39" s="1"/>
    </row>
    <row r="40" spans="1:7" x14ac:dyDescent="0.3">
      <c r="B40" s="1"/>
      <c r="C40" s="1"/>
      <c r="D40" s="1"/>
      <c r="E40" s="1"/>
      <c r="F40" s="1"/>
      <c r="G40" s="1"/>
    </row>
    <row r="41" spans="1:7" x14ac:dyDescent="0.3">
      <c r="B41" s="1"/>
      <c r="C41" s="1"/>
      <c r="D41" s="1"/>
      <c r="E41" s="1"/>
      <c r="F41" s="1"/>
      <c r="G41" s="1"/>
    </row>
    <row r="42" spans="1:7" x14ac:dyDescent="0.3">
      <c r="B42" s="1"/>
      <c r="C42" s="1"/>
      <c r="D42" s="1"/>
      <c r="E42" s="1"/>
      <c r="F42" s="1"/>
      <c r="G42" s="1"/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B46" s="1"/>
      <c r="C46" s="1"/>
      <c r="D46" s="1"/>
      <c r="E46" s="1"/>
      <c r="F46" s="1"/>
      <c r="G46" s="1"/>
    </row>
    <row r="47" spans="1:7" x14ac:dyDescent="0.3">
      <c r="B47" s="1"/>
      <c r="C47" s="1"/>
      <c r="D47" s="1"/>
      <c r="E47" s="1"/>
      <c r="F47" s="1"/>
      <c r="G47" s="1"/>
    </row>
    <row r="48" spans="1:7" x14ac:dyDescent="0.3">
      <c r="B48" s="1"/>
      <c r="C48" s="1"/>
      <c r="D48" s="1"/>
      <c r="E48" s="1"/>
      <c r="F48" s="1"/>
      <c r="G48" s="1"/>
    </row>
    <row r="49" spans="2:10" x14ac:dyDescent="0.3">
      <c r="B49" s="1"/>
      <c r="C49" s="1"/>
      <c r="D49" s="1"/>
      <c r="E49" s="1"/>
      <c r="F49" s="1"/>
      <c r="G49" s="1"/>
    </row>
    <row r="50" spans="2:10" x14ac:dyDescent="0.3">
      <c r="B50" s="1"/>
      <c r="C50" s="1"/>
      <c r="D50" s="1"/>
      <c r="E50" s="1"/>
      <c r="F50" s="1"/>
      <c r="G50" s="1"/>
    </row>
    <row r="51" spans="2:10" x14ac:dyDescent="0.3">
      <c r="B51" s="1"/>
      <c r="C51" s="1"/>
      <c r="D51" s="1"/>
      <c r="E51" s="1"/>
      <c r="F51" s="1"/>
      <c r="G51" s="1"/>
    </row>
    <row r="52" spans="2:10" x14ac:dyDescent="0.3">
      <c r="B52" s="1"/>
      <c r="C52" s="1"/>
      <c r="D52" s="1"/>
      <c r="E52" s="1"/>
      <c r="F52" s="1"/>
      <c r="G52" s="1"/>
    </row>
    <row r="53" spans="2:10" x14ac:dyDescent="0.3">
      <c r="B53" s="1"/>
      <c r="C53" s="1"/>
      <c r="D53" s="1"/>
      <c r="E53" s="1"/>
      <c r="F53" s="1"/>
      <c r="G53" s="1"/>
    </row>
    <row r="54" spans="2:10" x14ac:dyDescent="0.3">
      <c r="B54" s="1"/>
      <c r="C54" s="1"/>
      <c r="D54" s="1"/>
      <c r="E54" s="1"/>
      <c r="F54" s="1"/>
      <c r="G54" s="1"/>
    </row>
    <row r="55" spans="2:10" x14ac:dyDescent="0.3">
      <c r="B55" s="1"/>
      <c r="C55" s="1"/>
      <c r="D55" s="1"/>
      <c r="E55" s="1"/>
      <c r="F55" s="1"/>
      <c r="G55" s="1"/>
      <c r="I55" s="134"/>
      <c r="J55" s="135"/>
    </row>
    <row r="56" spans="2:10" x14ac:dyDescent="0.3">
      <c r="B56" s="1"/>
      <c r="C56" s="1"/>
      <c r="D56" s="1"/>
      <c r="E56" s="1"/>
      <c r="F56" s="1"/>
      <c r="G56" s="1"/>
      <c r="I56" s="134"/>
      <c r="J56" s="135"/>
    </row>
    <row r="57" spans="2:10" x14ac:dyDescent="0.3">
      <c r="B57" s="1"/>
      <c r="C57" s="1"/>
      <c r="D57" s="1"/>
      <c r="E57" s="1"/>
      <c r="F57" s="1"/>
      <c r="G57" s="1"/>
      <c r="I57" s="134"/>
      <c r="J57" s="135"/>
    </row>
    <row r="58" spans="2:10" x14ac:dyDescent="0.3">
      <c r="B58" s="1"/>
      <c r="C58" s="1"/>
      <c r="D58" s="1"/>
      <c r="E58" s="1"/>
      <c r="F58" s="1"/>
      <c r="G58" s="1"/>
      <c r="I58" s="134"/>
      <c r="J58" s="135"/>
    </row>
    <row r="59" spans="2:10" x14ac:dyDescent="0.3">
      <c r="B59" s="1"/>
      <c r="C59" s="1"/>
      <c r="D59" s="1"/>
      <c r="E59" s="1"/>
      <c r="F59" s="1"/>
      <c r="G59" s="1"/>
      <c r="I59" s="134"/>
      <c r="J59" s="135"/>
    </row>
    <row r="60" spans="2:10" x14ac:dyDescent="0.3">
      <c r="B60" s="1"/>
      <c r="C60" s="1"/>
      <c r="D60" s="1"/>
      <c r="E60" s="1"/>
      <c r="F60" s="1"/>
      <c r="G60" s="1"/>
      <c r="I60" s="134"/>
      <c r="J60" s="135"/>
    </row>
    <row r="61" spans="2:10" x14ac:dyDescent="0.3">
      <c r="B61" s="1"/>
      <c r="C61" s="1"/>
      <c r="D61" s="1"/>
      <c r="E61" s="1"/>
      <c r="F61" s="1"/>
      <c r="G61" s="1"/>
      <c r="I61" s="134"/>
      <c r="J61" s="135"/>
    </row>
    <row r="62" spans="2:10" x14ac:dyDescent="0.3">
      <c r="B62" s="1"/>
      <c r="C62" s="1"/>
      <c r="D62" s="1"/>
      <c r="E62" s="1"/>
      <c r="F62" s="1"/>
      <c r="G62" s="1"/>
      <c r="I62" s="134"/>
      <c r="J62" s="135"/>
    </row>
    <row r="63" spans="2:10" x14ac:dyDescent="0.3">
      <c r="B63" s="1"/>
      <c r="C63" s="1"/>
      <c r="D63" s="1"/>
      <c r="E63" s="1"/>
      <c r="F63" s="1"/>
      <c r="G63" s="1"/>
      <c r="I63" s="134"/>
      <c r="J63" s="135"/>
    </row>
    <row r="64" spans="2:10" x14ac:dyDescent="0.3">
      <c r="B64" s="1"/>
      <c r="C64" s="1"/>
      <c r="D64" s="1"/>
      <c r="E64" s="1"/>
      <c r="F64" s="1"/>
      <c r="G64" s="1"/>
      <c r="I64" s="134"/>
      <c r="J64" s="135"/>
    </row>
    <row r="65" spans="2:10" x14ac:dyDescent="0.3">
      <c r="B65" s="1"/>
      <c r="C65" s="1"/>
      <c r="D65" s="1"/>
      <c r="E65" s="1"/>
      <c r="F65" s="1"/>
      <c r="G65" s="1"/>
      <c r="I65" s="134"/>
      <c r="J65" s="135"/>
    </row>
    <row r="66" spans="2:10" x14ac:dyDescent="0.3">
      <c r="B66" s="1"/>
      <c r="C66" s="1"/>
      <c r="D66" s="1"/>
      <c r="E66" s="1"/>
      <c r="F66" s="1"/>
      <c r="G66" s="1"/>
      <c r="I66" s="134"/>
      <c r="J66" s="135"/>
    </row>
    <row r="67" spans="2:10" x14ac:dyDescent="0.3">
      <c r="B67" s="1"/>
      <c r="C67" s="1"/>
      <c r="D67" s="1"/>
      <c r="E67" s="1"/>
      <c r="F67" s="1"/>
      <c r="G67" s="1"/>
      <c r="I67" s="134"/>
      <c r="J67" s="135"/>
    </row>
    <row r="68" spans="2:10" x14ac:dyDescent="0.3">
      <c r="B68" s="1"/>
      <c r="C68" s="1"/>
      <c r="D68" s="1"/>
      <c r="E68" s="1"/>
      <c r="F68" s="1"/>
      <c r="G68" s="1"/>
      <c r="I68" s="134"/>
      <c r="J68" s="135"/>
    </row>
    <row r="69" spans="2:10" x14ac:dyDescent="0.3">
      <c r="B69" s="1"/>
      <c r="C69" s="1"/>
      <c r="D69" s="1"/>
      <c r="E69" s="1"/>
      <c r="F69" s="1"/>
      <c r="G69" s="1"/>
      <c r="I69" s="134"/>
      <c r="J69" s="135"/>
    </row>
    <row r="70" spans="2:10" x14ac:dyDescent="0.3">
      <c r="B70" s="1"/>
      <c r="C70" s="1"/>
      <c r="D70" s="1"/>
      <c r="E70" s="1"/>
      <c r="F70" s="1"/>
      <c r="G70" s="1"/>
    </row>
    <row r="71" spans="2:10" x14ac:dyDescent="0.3">
      <c r="B71" s="1"/>
      <c r="C71" s="1"/>
      <c r="D71" s="1"/>
      <c r="E71" s="1"/>
      <c r="F71" s="1"/>
      <c r="G71" s="1"/>
    </row>
    <row r="72" spans="2:10" x14ac:dyDescent="0.3">
      <c r="B72" s="1"/>
      <c r="C72" s="1"/>
      <c r="D72" s="1"/>
      <c r="E72" s="1"/>
      <c r="F72" s="1"/>
      <c r="G72" s="1"/>
    </row>
  </sheetData>
  <mergeCells count="3">
    <mergeCell ref="A4:G4"/>
    <mergeCell ref="A2:G2"/>
    <mergeCell ref="A20:G20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K843"/>
  <sheetViews>
    <sheetView workbookViewId="0"/>
  </sheetViews>
  <sheetFormatPr defaultRowHeight="14" x14ac:dyDescent="0.3"/>
  <cols>
    <col min="1" max="5" width="22.07421875" customWidth="1"/>
    <col min="6" max="6" width="7.23046875" customWidth="1"/>
    <col min="7" max="11" width="23" customWidth="1"/>
  </cols>
  <sheetData>
    <row r="2" spans="1:11" ht="25" customHeight="1" x14ac:dyDescent="0.3">
      <c r="A2" s="144" t="s">
        <v>194</v>
      </c>
      <c r="B2" s="144"/>
      <c r="C2" s="144"/>
      <c r="D2" s="144"/>
      <c r="E2" s="144"/>
      <c r="G2" s="145" t="s">
        <v>267</v>
      </c>
      <c r="H2" s="146"/>
      <c r="I2" s="146"/>
      <c r="J2" s="146"/>
      <c r="K2" s="147"/>
    </row>
    <row r="3" spans="1:11" ht="20.149999999999999" customHeight="1" x14ac:dyDescent="0.3">
      <c r="A3" s="18" t="s">
        <v>13</v>
      </c>
      <c r="B3" s="18" t="s">
        <v>183</v>
      </c>
      <c r="C3" s="18" t="s">
        <v>145</v>
      </c>
      <c r="D3" s="18" t="s">
        <v>189</v>
      </c>
      <c r="E3" s="18" t="s">
        <v>25</v>
      </c>
      <c r="G3" s="26" t="s">
        <v>13</v>
      </c>
      <c r="H3" s="26" t="s">
        <v>183</v>
      </c>
      <c r="I3" s="101" t="s">
        <v>145</v>
      </c>
      <c r="J3" s="101" t="s">
        <v>184</v>
      </c>
      <c r="K3" s="101" t="s">
        <v>25</v>
      </c>
    </row>
    <row r="4" spans="1:11" ht="15" customHeight="1" x14ac:dyDescent="0.3">
      <c r="A4" s="13">
        <v>2009</v>
      </c>
      <c r="B4" s="89">
        <v>200903</v>
      </c>
      <c r="C4" s="10" t="s">
        <v>190</v>
      </c>
      <c r="D4" s="10" t="s">
        <v>17</v>
      </c>
      <c r="E4" s="10">
        <v>51133948.850000001</v>
      </c>
      <c r="G4" s="28">
        <v>2009</v>
      </c>
      <c r="H4" s="109">
        <v>200903</v>
      </c>
      <c r="I4" s="29" t="s">
        <v>31</v>
      </c>
      <c r="J4" s="29" t="s">
        <v>185</v>
      </c>
      <c r="K4" s="29">
        <v>182079860.32906601</v>
      </c>
    </row>
    <row r="5" spans="1:11" x14ac:dyDescent="0.3">
      <c r="A5" s="14">
        <v>2009</v>
      </c>
      <c r="B5" s="90">
        <v>200906</v>
      </c>
      <c r="C5" s="12" t="s">
        <v>190</v>
      </c>
      <c r="D5" s="12" t="s">
        <v>17</v>
      </c>
      <c r="E5" s="12">
        <v>34743749.719999999</v>
      </c>
      <c r="G5" s="30">
        <v>2009</v>
      </c>
      <c r="H5" s="110">
        <v>200906</v>
      </c>
      <c r="I5" s="31" t="s">
        <v>31</v>
      </c>
      <c r="J5" s="31" t="s">
        <v>185</v>
      </c>
      <c r="K5" s="31">
        <v>181177016.11184701</v>
      </c>
    </row>
    <row r="6" spans="1:11" x14ac:dyDescent="0.3">
      <c r="A6" s="13">
        <v>2009</v>
      </c>
      <c r="B6" s="89">
        <v>200909</v>
      </c>
      <c r="C6" s="10" t="s">
        <v>190</v>
      </c>
      <c r="D6" s="10" t="s">
        <v>17</v>
      </c>
      <c r="E6" s="10">
        <v>32676745.82</v>
      </c>
      <c r="G6" s="28">
        <v>2009</v>
      </c>
      <c r="H6" s="109">
        <v>200909</v>
      </c>
      <c r="I6" s="29" t="s">
        <v>31</v>
      </c>
      <c r="J6" s="29" t="s">
        <v>185</v>
      </c>
      <c r="K6" s="29">
        <v>178038517.47245899</v>
      </c>
    </row>
    <row r="7" spans="1:11" x14ac:dyDescent="0.3">
      <c r="A7" s="14">
        <v>2009</v>
      </c>
      <c r="B7" s="90">
        <v>200912</v>
      </c>
      <c r="C7" s="12" t="s">
        <v>190</v>
      </c>
      <c r="D7" s="12" t="s">
        <v>17</v>
      </c>
      <c r="E7" s="12">
        <v>52415710.990000002</v>
      </c>
      <c r="G7" s="30">
        <v>2009</v>
      </c>
      <c r="H7" s="110">
        <v>200912</v>
      </c>
      <c r="I7" s="31" t="s">
        <v>31</v>
      </c>
      <c r="J7" s="31" t="s">
        <v>185</v>
      </c>
      <c r="K7" s="31">
        <v>176604256.03783199</v>
      </c>
    </row>
    <row r="8" spans="1:11" x14ac:dyDescent="0.3">
      <c r="A8" s="13">
        <v>2010</v>
      </c>
      <c r="B8" s="89">
        <v>201003</v>
      </c>
      <c r="C8" s="10" t="s">
        <v>190</v>
      </c>
      <c r="D8" s="10" t="s">
        <v>17</v>
      </c>
      <c r="E8" s="10">
        <v>38389254.829999998</v>
      </c>
      <c r="G8" s="28">
        <v>2010</v>
      </c>
      <c r="H8" s="109">
        <v>201003</v>
      </c>
      <c r="I8" s="29" t="s">
        <v>31</v>
      </c>
      <c r="J8" s="29" t="s">
        <v>185</v>
      </c>
      <c r="K8" s="29">
        <v>170438983.60218301</v>
      </c>
    </row>
    <row r="9" spans="1:11" x14ac:dyDescent="0.3">
      <c r="A9" s="14">
        <v>2010</v>
      </c>
      <c r="B9" s="90">
        <v>201006</v>
      </c>
      <c r="C9" s="12" t="s">
        <v>190</v>
      </c>
      <c r="D9" s="12" t="s">
        <v>17</v>
      </c>
      <c r="E9" s="12">
        <v>23950696.169999901</v>
      </c>
      <c r="G9" s="30">
        <v>2010</v>
      </c>
      <c r="H9" s="110">
        <v>201006</v>
      </c>
      <c r="I9" s="31" t="s">
        <v>31</v>
      </c>
      <c r="J9" s="31" t="s">
        <v>185</v>
      </c>
      <c r="K9" s="31">
        <v>170734921.29579201</v>
      </c>
    </row>
    <row r="10" spans="1:11" x14ac:dyDescent="0.3">
      <c r="A10" s="13">
        <v>2010</v>
      </c>
      <c r="B10" s="89">
        <v>201009</v>
      </c>
      <c r="C10" s="10" t="s">
        <v>190</v>
      </c>
      <c r="D10" s="10" t="s">
        <v>17</v>
      </c>
      <c r="E10" s="10">
        <v>23658891.443659998</v>
      </c>
      <c r="G10" s="28">
        <v>2010</v>
      </c>
      <c r="H10" s="109">
        <v>201009</v>
      </c>
      <c r="I10" s="29" t="s">
        <v>31</v>
      </c>
      <c r="J10" s="29" t="s">
        <v>185</v>
      </c>
      <c r="K10" s="29">
        <v>173141814.98488</v>
      </c>
    </row>
    <row r="11" spans="1:11" x14ac:dyDescent="0.3">
      <c r="A11" s="14">
        <v>2010</v>
      </c>
      <c r="B11" s="90">
        <v>201012</v>
      </c>
      <c r="C11" s="12" t="s">
        <v>190</v>
      </c>
      <c r="D11" s="12" t="s">
        <v>17</v>
      </c>
      <c r="E11" s="12">
        <v>38728113.818329997</v>
      </c>
      <c r="G11" s="30">
        <v>2010</v>
      </c>
      <c r="H11" s="110">
        <v>201012</v>
      </c>
      <c r="I11" s="31" t="s">
        <v>31</v>
      </c>
      <c r="J11" s="31" t="s">
        <v>185</v>
      </c>
      <c r="K11" s="31">
        <v>172933020.550558</v>
      </c>
    </row>
    <row r="12" spans="1:11" x14ac:dyDescent="0.3">
      <c r="A12" s="13">
        <v>2011</v>
      </c>
      <c r="B12" s="89">
        <v>201103</v>
      </c>
      <c r="C12" s="10" t="s">
        <v>190</v>
      </c>
      <c r="D12" s="10" t="s">
        <v>17</v>
      </c>
      <c r="E12" s="10">
        <v>28081349.987709999</v>
      </c>
      <c r="G12" s="28">
        <v>2011</v>
      </c>
      <c r="H12" s="109">
        <v>201103</v>
      </c>
      <c r="I12" s="29" t="s">
        <v>31</v>
      </c>
      <c r="J12" s="29" t="s">
        <v>185</v>
      </c>
      <c r="K12" s="29">
        <v>170819650.79003</v>
      </c>
    </row>
    <row r="13" spans="1:11" x14ac:dyDescent="0.3">
      <c r="A13" s="14">
        <v>2011</v>
      </c>
      <c r="B13" s="90">
        <v>201106</v>
      </c>
      <c r="C13" s="12" t="s">
        <v>190</v>
      </c>
      <c r="D13" s="12" t="s">
        <v>17</v>
      </c>
      <c r="E13" s="12">
        <v>20398501.207520001</v>
      </c>
      <c r="G13" s="30">
        <v>2011</v>
      </c>
      <c r="H13" s="110">
        <v>201106</v>
      </c>
      <c r="I13" s="31" t="s">
        <v>31</v>
      </c>
      <c r="J13" s="31" t="s">
        <v>185</v>
      </c>
      <c r="K13" s="31">
        <v>172686149.332333</v>
      </c>
    </row>
    <row r="14" spans="1:11" x14ac:dyDescent="0.3">
      <c r="A14" s="13">
        <v>2011</v>
      </c>
      <c r="B14" s="89">
        <v>201109</v>
      </c>
      <c r="C14" s="10" t="s">
        <v>190</v>
      </c>
      <c r="D14" s="10" t="s">
        <v>17</v>
      </c>
      <c r="E14" s="10">
        <v>20635144.898339901</v>
      </c>
      <c r="G14" s="28">
        <v>2011</v>
      </c>
      <c r="H14" s="109">
        <v>201109</v>
      </c>
      <c r="I14" s="29" t="s">
        <v>31</v>
      </c>
      <c r="J14" s="29" t="s">
        <v>185</v>
      </c>
      <c r="K14" s="29">
        <v>174206656.89043099</v>
      </c>
    </row>
    <row r="15" spans="1:11" x14ac:dyDescent="0.3">
      <c r="A15" s="14">
        <v>2011</v>
      </c>
      <c r="B15" s="90">
        <v>201112</v>
      </c>
      <c r="C15" s="12" t="s">
        <v>190</v>
      </c>
      <c r="D15" s="12" t="s">
        <v>17</v>
      </c>
      <c r="E15" s="12">
        <v>35985094.761139996</v>
      </c>
      <c r="G15" s="30">
        <v>2011</v>
      </c>
      <c r="H15" s="110">
        <v>201112</v>
      </c>
      <c r="I15" s="31" t="s">
        <v>31</v>
      </c>
      <c r="J15" s="31" t="s">
        <v>185</v>
      </c>
      <c r="K15" s="31">
        <v>174536538.94374999</v>
      </c>
    </row>
    <row r="16" spans="1:11" x14ac:dyDescent="0.3">
      <c r="A16" s="13">
        <v>2012</v>
      </c>
      <c r="B16" s="89">
        <v>201203</v>
      </c>
      <c r="C16" s="10" t="s">
        <v>190</v>
      </c>
      <c r="D16" s="10" t="s">
        <v>17</v>
      </c>
      <c r="E16" s="10">
        <v>23184675.160209998</v>
      </c>
      <c r="G16" s="28">
        <v>2012</v>
      </c>
      <c r="H16" s="109">
        <v>201203</v>
      </c>
      <c r="I16" s="29" t="s">
        <v>31</v>
      </c>
      <c r="J16" s="29" t="s">
        <v>185</v>
      </c>
      <c r="K16" s="29">
        <v>171806687.34461799</v>
      </c>
    </row>
    <row r="17" spans="1:11" x14ac:dyDescent="0.3">
      <c r="A17" s="14">
        <v>2012</v>
      </c>
      <c r="B17" s="90">
        <v>201206</v>
      </c>
      <c r="C17" s="12" t="s">
        <v>190</v>
      </c>
      <c r="D17" s="12" t="s">
        <v>17</v>
      </c>
      <c r="E17" s="12">
        <v>22290215.59482</v>
      </c>
      <c r="G17" s="30">
        <v>2012</v>
      </c>
      <c r="H17" s="110">
        <v>201206</v>
      </c>
      <c r="I17" s="31" t="s">
        <v>31</v>
      </c>
      <c r="J17" s="31" t="s">
        <v>185</v>
      </c>
      <c r="K17" s="31">
        <v>170103084.98635301</v>
      </c>
    </row>
    <row r="18" spans="1:11" x14ac:dyDescent="0.3">
      <c r="A18" s="13">
        <v>2012</v>
      </c>
      <c r="B18" s="89">
        <v>201209</v>
      </c>
      <c r="C18" s="80" t="s">
        <v>190</v>
      </c>
      <c r="D18" s="80" t="s">
        <v>17</v>
      </c>
      <c r="E18" s="80">
        <v>21581377.656679999</v>
      </c>
      <c r="G18" s="28">
        <v>2012</v>
      </c>
      <c r="H18" s="109">
        <v>201209</v>
      </c>
      <c r="I18" s="29" t="s">
        <v>31</v>
      </c>
      <c r="J18" s="29" t="s">
        <v>185</v>
      </c>
      <c r="K18" s="29">
        <v>169463411.67758599</v>
      </c>
    </row>
    <row r="19" spans="1:11" x14ac:dyDescent="0.3">
      <c r="A19" s="14">
        <v>2012</v>
      </c>
      <c r="B19" s="90">
        <v>201212</v>
      </c>
      <c r="C19" s="79" t="s">
        <v>190</v>
      </c>
      <c r="D19" s="79" t="s">
        <v>17</v>
      </c>
      <c r="E19" s="79">
        <v>25831335.485459998</v>
      </c>
      <c r="G19" s="30">
        <v>2012</v>
      </c>
      <c r="H19" s="110">
        <v>201212</v>
      </c>
      <c r="I19" s="31" t="s">
        <v>31</v>
      </c>
      <c r="J19" s="31" t="s">
        <v>185</v>
      </c>
      <c r="K19" s="31">
        <v>166714300.56979799</v>
      </c>
    </row>
    <row r="20" spans="1:11" x14ac:dyDescent="0.3">
      <c r="A20" s="13">
        <v>2013</v>
      </c>
      <c r="B20" s="89">
        <v>201303</v>
      </c>
      <c r="C20" s="80" t="s">
        <v>190</v>
      </c>
      <c r="D20" s="80" t="s">
        <v>17</v>
      </c>
      <c r="E20" s="80">
        <v>26459743.177439999</v>
      </c>
      <c r="G20" s="28">
        <v>2013</v>
      </c>
      <c r="H20" s="109">
        <v>201303</v>
      </c>
      <c r="I20" s="29" t="s">
        <v>31</v>
      </c>
      <c r="J20" s="29" t="s">
        <v>185</v>
      </c>
      <c r="K20" s="29">
        <v>163377598.35751799</v>
      </c>
    </row>
    <row r="21" spans="1:11" x14ac:dyDescent="0.3">
      <c r="A21" s="14">
        <v>2013</v>
      </c>
      <c r="B21" s="90">
        <v>201306</v>
      </c>
      <c r="C21" s="79" t="s">
        <v>190</v>
      </c>
      <c r="D21" s="79" t="s">
        <v>17</v>
      </c>
      <c r="E21" s="79">
        <v>20623179.98347</v>
      </c>
      <c r="G21" s="30">
        <v>2013</v>
      </c>
      <c r="H21" s="110">
        <v>201306</v>
      </c>
      <c r="I21" s="31" t="s">
        <v>31</v>
      </c>
      <c r="J21" s="31" t="s">
        <v>185</v>
      </c>
      <c r="K21" s="31">
        <v>162370646.68650499</v>
      </c>
    </row>
    <row r="22" spans="1:11" x14ac:dyDescent="0.3">
      <c r="A22" s="13">
        <v>2013</v>
      </c>
      <c r="B22" s="89">
        <v>201309</v>
      </c>
      <c r="C22" s="80" t="s">
        <v>190</v>
      </c>
      <c r="D22" s="80" t="s">
        <v>17</v>
      </c>
      <c r="E22" s="80">
        <v>20604738.372889999</v>
      </c>
      <c r="G22" s="28">
        <v>2013</v>
      </c>
      <c r="H22" s="109">
        <v>201309</v>
      </c>
      <c r="I22" s="29" t="s">
        <v>31</v>
      </c>
      <c r="J22" s="29" t="s">
        <v>185</v>
      </c>
      <c r="K22" s="29">
        <v>163548501.068497</v>
      </c>
    </row>
    <row r="23" spans="1:11" x14ac:dyDescent="0.3">
      <c r="A23" s="14">
        <v>2013</v>
      </c>
      <c r="B23" s="90">
        <v>201312</v>
      </c>
      <c r="C23" s="79" t="s">
        <v>190</v>
      </c>
      <c r="D23" s="79" t="s">
        <v>17</v>
      </c>
      <c r="E23" s="79">
        <v>26895533.739859998</v>
      </c>
      <c r="G23" s="30">
        <v>2013</v>
      </c>
      <c r="H23" s="110">
        <v>201312</v>
      </c>
      <c r="I23" s="31" t="s">
        <v>31</v>
      </c>
      <c r="J23" s="31" t="s">
        <v>185</v>
      </c>
      <c r="K23" s="31">
        <v>163612341.95677701</v>
      </c>
    </row>
    <row r="24" spans="1:11" x14ac:dyDescent="0.3">
      <c r="A24" s="13">
        <v>2014</v>
      </c>
      <c r="B24" s="89">
        <v>201403</v>
      </c>
      <c r="C24" s="80" t="s">
        <v>190</v>
      </c>
      <c r="D24" s="80" t="s">
        <v>17</v>
      </c>
      <c r="E24" s="80">
        <v>32269039.1941</v>
      </c>
      <c r="G24" s="28">
        <v>2014</v>
      </c>
      <c r="H24" s="109">
        <v>201403</v>
      </c>
      <c r="I24" s="29" t="s">
        <v>31</v>
      </c>
      <c r="J24" s="29" t="s">
        <v>185</v>
      </c>
      <c r="K24" s="29">
        <v>160832755.41803399</v>
      </c>
    </row>
    <row r="25" spans="1:11" x14ac:dyDescent="0.3">
      <c r="A25" s="14">
        <v>2014</v>
      </c>
      <c r="B25" s="90">
        <v>201406</v>
      </c>
      <c r="C25" s="79" t="s">
        <v>190</v>
      </c>
      <c r="D25" s="79" t="s">
        <v>17</v>
      </c>
      <c r="E25" s="79">
        <v>20123113.846159998</v>
      </c>
      <c r="G25" s="30">
        <v>2014</v>
      </c>
      <c r="H25" s="110">
        <v>201406</v>
      </c>
      <c r="I25" s="31" t="s">
        <v>31</v>
      </c>
      <c r="J25" s="31" t="s">
        <v>185</v>
      </c>
      <c r="K25" s="31">
        <v>164568990.903326</v>
      </c>
    </row>
    <row r="26" spans="1:11" x14ac:dyDescent="0.3">
      <c r="A26" s="13">
        <v>2014</v>
      </c>
      <c r="B26" s="89">
        <v>201409</v>
      </c>
      <c r="C26" s="80" t="s">
        <v>190</v>
      </c>
      <c r="D26" s="80" t="s">
        <v>17</v>
      </c>
      <c r="E26" s="80">
        <v>21396633.829179998</v>
      </c>
      <c r="G26" s="28">
        <v>2014</v>
      </c>
      <c r="H26" s="109">
        <v>201409</v>
      </c>
      <c r="I26" s="29" t="s">
        <v>31</v>
      </c>
      <c r="J26" s="29" t="s">
        <v>185</v>
      </c>
      <c r="K26" s="29">
        <v>169464257.03876999</v>
      </c>
    </row>
    <row r="27" spans="1:11" x14ac:dyDescent="0.3">
      <c r="A27" s="14">
        <v>2014</v>
      </c>
      <c r="B27" s="90">
        <v>201412</v>
      </c>
      <c r="C27" s="79" t="s">
        <v>190</v>
      </c>
      <c r="D27" s="79" t="s">
        <v>17</v>
      </c>
      <c r="E27" s="79">
        <v>29439354.962919999</v>
      </c>
      <c r="G27" s="30">
        <v>2014</v>
      </c>
      <c r="H27" s="110">
        <v>201412</v>
      </c>
      <c r="I27" s="31" t="s">
        <v>31</v>
      </c>
      <c r="J27" s="31" t="s">
        <v>185</v>
      </c>
      <c r="K27" s="31">
        <v>170892218.82462901</v>
      </c>
    </row>
    <row r="28" spans="1:11" x14ac:dyDescent="0.3">
      <c r="A28" s="13">
        <v>2015</v>
      </c>
      <c r="B28" s="89">
        <v>201503</v>
      </c>
      <c r="C28" s="80" t="s">
        <v>190</v>
      </c>
      <c r="D28" s="80" t="s">
        <v>17</v>
      </c>
      <c r="E28" s="80">
        <v>30002832.266589999</v>
      </c>
      <c r="G28" s="28">
        <v>2015</v>
      </c>
      <c r="H28" s="109">
        <v>201503</v>
      </c>
      <c r="I28" s="29" t="s">
        <v>31</v>
      </c>
      <c r="J28" s="29" t="s">
        <v>185</v>
      </c>
      <c r="K28" s="29">
        <v>169026125.275197</v>
      </c>
    </row>
    <row r="29" spans="1:11" x14ac:dyDescent="0.3">
      <c r="A29" s="14">
        <v>2015</v>
      </c>
      <c r="B29" s="90">
        <v>201506</v>
      </c>
      <c r="C29" s="79" t="s">
        <v>190</v>
      </c>
      <c r="D29" s="79" t="s">
        <v>17</v>
      </c>
      <c r="E29" s="79">
        <v>20012466.570160002</v>
      </c>
      <c r="G29" s="30">
        <v>2015</v>
      </c>
      <c r="H29" s="110">
        <v>201506</v>
      </c>
      <c r="I29" s="31" t="s">
        <v>31</v>
      </c>
      <c r="J29" s="31" t="s">
        <v>185</v>
      </c>
      <c r="K29" s="31">
        <v>174515497.36671701</v>
      </c>
    </row>
    <row r="30" spans="1:11" x14ac:dyDescent="0.3">
      <c r="A30" s="13">
        <v>2015</v>
      </c>
      <c r="B30" s="89">
        <v>201509</v>
      </c>
      <c r="C30" s="80" t="s">
        <v>190</v>
      </c>
      <c r="D30" s="80" t="s">
        <v>17</v>
      </c>
      <c r="E30" s="80">
        <v>20037972.36208</v>
      </c>
      <c r="G30" s="28">
        <v>2015</v>
      </c>
      <c r="H30" s="109">
        <v>201509</v>
      </c>
      <c r="I30" s="29" t="s">
        <v>31</v>
      </c>
      <c r="J30" s="29" t="s">
        <v>185</v>
      </c>
      <c r="K30" s="29">
        <v>181810023.55203599</v>
      </c>
    </row>
    <row r="31" spans="1:11" x14ac:dyDescent="0.3">
      <c r="A31" s="14">
        <v>2015</v>
      </c>
      <c r="B31" s="90">
        <v>201512</v>
      </c>
      <c r="C31" s="79" t="s">
        <v>190</v>
      </c>
      <c r="D31" s="79" t="s">
        <v>17</v>
      </c>
      <c r="E31" s="79">
        <v>28838297.290789999</v>
      </c>
      <c r="G31" s="30">
        <v>2015</v>
      </c>
      <c r="H31" s="110">
        <v>201512</v>
      </c>
      <c r="I31" s="31" t="s">
        <v>31</v>
      </c>
      <c r="J31" s="31" t="s">
        <v>185</v>
      </c>
      <c r="K31" s="31">
        <v>189793822.564486</v>
      </c>
    </row>
    <row r="32" spans="1:11" x14ac:dyDescent="0.3">
      <c r="A32" s="13">
        <v>2016</v>
      </c>
      <c r="B32" s="89">
        <v>201603</v>
      </c>
      <c r="C32" s="80" t="s">
        <v>190</v>
      </c>
      <c r="D32" s="80" t="s">
        <v>17</v>
      </c>
      <c r="E32" s="80">
        <v>28099995.531739999</v>
      </c>
      <c r="G32" s="28">
        <v>2016</v>
      </c>
      <c r="H32" s="109">
        <v>201603</v>
      </c>
      <c r="I32" s="29" t="s">
        <v>31</v>
      </c>
      <c r="J32" s="29" t="s">
        <v>185</v>
      </c>
      <c r="K32" s="29">
        <v>193778922.059598</v>
      </c>
    </row>
    <row r="33" spans="1:11" x14ac:dyDescent="0.3">
      <c r="A33" s="14">
        <v>2016</v>
      </c>
      <c r="B33" s="90">
        <v>201606</v>
      </c>
      <c r="C33" s="79" t="s">
        <v>190</v>
      </c>
      <c r="D33" s="79" t="s">
        <v>17</v>
      </c>
      <c r="E33" s="79">
        <v>18199302.198580001</v>
      </c>
      <c r="G33" s="30">
        <v>2016</v>
      </c>
      <c r="H33" s="110">
        <v>201606</v>
      </c>
      <c r="I33" s="31" t="s">
        <v>31</v>
      </c>
      <c r="J33" s="31" t="s">
        <v>185</v>
      </c>
      <c r="K33" s="31">
        <v>205342159.674685</v>
      </c>
    </row>
    <row r="34" spans="1:11" x14ac:dyDescent="0.3">
      <c r="A34" s="13">
        <v>2016</v>
      </c>
      <c r="B34" s="89">
        <v>201609</v>
      </c>
      <c r="C34" s="80" t="s">
        <v>190</v>
      </c>
      <c r="D34" s="80" t="s">
        <v>17</v>
      </c>
      <c r="E34" s="80">
        <v>17066569.55593</v>
      </c>
      <c r="G34" s="28">
        <v>2016</v>
      </c>
      <c r="H34" s="109">
        <v>201609</v>
      </c>
      <c r="I34" s="29" t="s">
        <v>31</v>
      </c>
      <c r="J34" s="29" t="s">
        <v>185</v>
      </c>
      <c r="K34" s="29">
        <v>221651099.82970899</v>
      </c>
    </row>
    <row r="35" spans="1:11" x14ac:dyDescent="0.3">
      <c r="A35" s="14">
        <v>2016</v>
      </c>
      <c r="B35" s="90">
        <v>201612</v>
      </c>
      <c r="C35" s="79" t="s">
        <v>190</v>
      </c>
      <c r="D35" s="79" t="s">
        <v>17</v>
      </c>
      <c r="E35" s="79">
        <v>20026228.788210001</v>
      </c>
      <c r="G35" s="30">
        <v>2016</v>
      </c>
      <c r="H35" s="110">
        <v>201612</v>
      </c>
      <c r="I35" s="31" t="s">
        <v>31</v>
      </c>
      <c r="J35" s="31" t="s">
        <v>185</v>
      </c>
      <c r="K35" s="31">
        <v>235443172.45759901</v>
      </c>
    </row>
    <row r="36" spans="1:11" x14ac:dyDescent="0.3">
      <c r="A36" s="13">
        <v>2017</v>
      </c>
      <c r="B36" s="89">
        <v>201703</v>
      </c>
      <c r="C36" s="80" t="s">
        <v>190</v>
      </c>
      <c r="D36" s="80" t="s">
        <v>17</v>
      </c>
      <c r="E36" s="80">
        <v>24746763.016729999</v>
      </c>
      <c r="G36" s="28">
        <v>2017</v>
      </c>
      <c r="H36" s="109">
        <v>201703</v>
      </c>
      <c r="I36" s="29" t="s">
        <v>31</v>
      </c>
      <c r="J36" s="29" t="s">
        <v>185</v>
      </c>
      <c r="K36" s="29">
        <v>240706242.26603901</v>
      </c>
    </row>
    <row r="37" spans="1:11" x14ac:dyDescent="0.3">
      <c r="A37" s="14">
        <v>2017</v>
      </c>
      <c r="B37" s="90">
        <v>201706</v>
      </c>
      <c r="C37" s="79" t="s">
        <v>190</v>
      </c>
      <c r="D37" s="79" t="s">
        <v>17</v>
      </c>
      <c r="E37" s="79">
        <v>16228765.818010001</v>
      </c>
      <c r="G37" s="30">
        <v>2017</v>
      </c>
      <c r="H37" s="110">
        <v>201706</v>
      </c>
      <c r="I37" s="31" t="s">
        <v>31</v>
      </c>
      <c r="J37" s="31" t="s">
        <v>185</v>
      </c>
      <c r="K37" s="31">
        <v>253220051.32191199</v>
      </c>
    </row>
    <row r="38" spans="1:11" x14ac:dyDescent="0.3">
      <c r="A38" s="13">
        <v>2017</v>
      </c>
      <c r="B38" s="89">
        <v>201709</v>
      </c>
      <c r="C38" s="80" t="s">
        <v>190</v>
      </c>
      <c r="D38" s="80" t="s">
        <v>17</v>
      </c>
      <c r="E38" s="80">
        <v>17608947.404259998</v>
      </c>
      <c r="G38" s="28">
        <v>2017</v>
      </c>
      <c r="H38" s="109">
        <v>201709</v>
      </c>
      <c r="I38" s="29" t="s">
        <v>31</v>
      </c>
      <c r="J38" s="29" t="s">
        <v>185</v>
      </c>
      <c r="K38" s="29">
        <v>261747171.369587</v>
      </c>
    </row>
    <row r="39" spans="1:11" x14ac:dyDescent="0.3">
      <c r="A39" s="14">
        <v>2017</v>
      </c>
      <c r="B39" s="90">
        <v>201712</v>
      </c>
      <c r="C39" s="79" t="s">
        <v>190</v>
      </c>
      <c r="D39" s="79" t="s">
        <v>17</v>
      </c>
      <c r="E39" s="79">
        <v>23391067.774149999</v>
      </c>
      <c r="G39" s="30">
        <v>2017</v>
      </c>
      <c r="H39" s="110">
        <v>201712</v>
      </c>
      <c r="I39" s="31" t="s">
        <v>31</v>
      </c>
      <c r="J39" s="31" t="s">
        <v>185</v>
      </c>
      <c r="K39" s="31">
        <v>264535277.26593399</v>
      </c>
    </row>
    <row r="40" spans="1:11" x14ac:dyDescent="0.3">
      <c r="A40" s="13">
        <v>2018</v>
      </c>
      <c r="B40" s="89">
        <v>201803</v>
      </c>
      <c r="C40" s="80" t="s">
        <v>190</v>
      </c>
      <c r="D40" s="80" t="s">
        <v>17</v>
      </c>
      <c r="E40" s="80">
        <v>26634916.425559901</v>
      </c>
      <c r="G40" s="28">
        <v>2018</v>
      </c>
      <c r="H40" s="109">
        <v>201803</v>
      </c>
      <c r="I40" s="29" t="s">
        <v>31</v>
      </c>
      <c r="J40" s="29" t="s">
        <v>185</v>
      </c>
      <c r="K40" s="29">
        <v>261007366.94079101</v>
      </c>
    </row>
    <row r="41" spans="1:11" x14ac:dyDescent="0.3">
      <c r="A41" s="14">
        <v>2018</v>
      </c>
      <c r="B41" s="90">
        <v>201806</v>
      </c>
      <c r="C41" s="79" t="s">
        <v>190</v>
      </c>
      <c r="D41" s="79" t="s">
        <v>17</v>
      </c>
      <c r="E41" s="79">
        <v>17669793.816599999</v>
      </c>
      <c r="G41" s="30">
        <v>2018</v>
      </c>
      <c r="H41" s="110">
        <v>201806</v>
      </c>
      <c r="I41" s="31" t="s">
        <v>31</v>
      </c>
      <c r="J41" s="31" t="s">
        <v>185</v>
      </c>
      <c r="K41" s="31">
        <v>263025133.423217</v>
      </c>
    </row>
    <row r="42" spans="1:11" x14ac:dyDescent="0.3">
      <c r="A42" s="13">
        <v>2018</v>
      </c>
      <c r="B42" s="89">
        <v>201809</v>
      </c>
      <c r="C42" s="80" t="s">
        <v>190</v>
      </c>
      <c r="D42" s="80" t="s">
        <v>17</v>
      </c>
      <c r="E42" s="80">
        <v>19171313.972010002</v>
      </c>
      <c r="G42" s="28">
        <v>2018</v>
      </c>
      <c r="H42" s="109">
        <v>201809</v>
      </c>
      <c r="I42" s="29" t="s">
        <v>31</v>
      </c>
      <c r="J42" s="29" t="s">
        <v>185</v>
      </c>
      <c r="K42" s="29">
        <v>264926716.845889</v>
      </c>
    </row>
    <row r="43" spans="1:11" x14ac:dyDescent="0.3">
      <c r="A43" s="14">
        <v>2018</v>
      </c>
      <c r="B43" s="90">
        <v>201812</v>
      </c>
      <c r="C43" s="79" t="s">
        <v>190</v>
      </c>
      <c r="D43" s="79" t="s">
        <v>17</v>
      </c>
      <c r="E43" s="79">
        <v>22089890.6256999</v>
      </c>
      <c r="G43" s="30">
        <v>2018</v>
      </c>
      <c r="H43" s="110">
        <v>201812</v>
      </c>
      <c r="I43" s="31" t="s">
        <v>31</v>
      </c>
      <c r="J43" s="31" t="s">
        <v>185</v>
      </c>
      <c r="K43" s="31">
        <v>263928140.53283101</v>
      </c>
    </row>
    <row r="44" spans="1:11" x14ac:dyDescent="0.3">
      <c r="A44" s="13">
        <v>2019</v>
      </c>
      <c r="B44" s="89">
        <v>201903</v>
      </c>
      <c r="C44" s="80" t="s">
        <v>190</v>
      </c>
      <c r="D44" s="80" t="s">
        <v>17</v>
      </c>
      <c r="E44" s="80">
        <v>23969833.973382</v>
      </c>
      <c r="G44" s="28">
        <v>2019</v>
      </c>
      <c r="H44" s="109">
        <v>201903</v>
      </c>
      <c r="I44" s="29" t="s">
        <v>31</v>
      </c>
      <c r="J44" s="29" t="s">
        <v>185</v>
      </c>
      <c r="K44" s="29">
        <v>260183760.83913401</v>
      </c>
    </row>
    <row r="45" spans="1:11" x14ac:dyDescent="0.3">
      <c r="A45" s="14">
        <v>2019</v>
      </c>
      <c r="B45" s="90">
        <v>201906</v>
      </c>
      <c r="C45" s="79" t="s">
        <v>190</v>
      </c>
      <c r="D45" s="79" t="s">
        <v>17</v>
      </c>
      <c r="E45" s="79">
        <v>18517479.694851998</v>
      </c>
      <c r="G45" s="30">
        <v>2019</v>
      </c>
      <c r="H45" s="110">
        <v>201906</v>
      </c>
      <c r="I45" s="31" t="s">
        <v>31</v>
      </c>
      <c r="J45" s="31" t="s">
        <v>185</v>
      </c>
      <c r="K45" s="31">
        <v>262356903.43009701</v>
      </c>
    </row>
    <row r="46" spans="1:11" x14ac:dyDescent="0.3">
      <c r="A46" s="13">
        <v>2019</v>
      </c>
      <c r="B46" s="89">
        <v>201909</v>
      </c>
      <c r="C46" s="80" t="s">
        <v>190</v>
      </c>
      <c r="D46" s="80" t="s">
        <v>17</v>
      </c>
      <c r="E46" s="80">
        <v>20471746.555610999</v>
      </c>
      <c r="G46" s="28">
        <v>2019</v>
      </c>
      <c r="H46" s="109">
        <v>201909</v>
      </c>
      <c r="I46" s="29" t="s">
        <v>31</v>
      </c>
      <c r="J46" s="29" t="s">
        <v>185</v>
      </c>
      <c r="K46" s="29">
        <v>267552148.23702201</v>
      </c>
    </row>
    <row r="47" spans="1:11" x14ac:dyDescent="0.3">
      <c r="A47" s="14">
        <v>2019</v>
      </c>
      <c r="B47" s="90">
        <v>201912</v>
      </c>
      <c r="C47" s="79" t="s">
        <v>190</v>
      </c>
      <c r="D47" s="79" t="s">
        <v>17</v>
      </c>
      <c r="E47" s="79">
        <v>26510333.961815901</v>
      </c>
      <c r="G47" s="30">
        <v>2019</v>
      </c>
      <c r="H47" s="110">
        <v>201912</v>
      </c>
      <c r="I47" s="31" t="s">
        <v>31</v>
      </c>
      <c r="J47" s="31" t="s">
        <v>185</v>
      </c>
      <c r="K47" s="31">
        <v>266416034.11635301</v>
      </c>
    </row>
    <row r="48" spans="1:11" x14ac:dyDescent="0.3">
      <c r="A48" s="13">
        <v>2020</v>
      </c>
      <c r="B48" s="89">
        <v>202003</v>
      </c>
      <c r="C48" s="80" t="s">
        <v>190</v>
      </c>
      <c r="D48" s="80" t="s">
        <v>17</v>
      </c>
      <c r="E48" s="80">
        <v>27065511.138882998</v>
      </c>
      <c r="G48" s="28">
        <v>2020</v>
      </c>
      <c r="H48" s="109">
        <v>202003</v>
      </c>
      <c r="I48" s="29" t="s">
        <v>31</v>
      </c>
      <c r="J48" s="29" t="s">
        <v>185</v>
      </c>
      <c r="K48" s="29">
        <v>268624970.67561603</v>
      </c>
    </row>
    <row r="49" spans="1:11" x14ac:dyDescent="0.3">
      <c r="A49" s="14">
        <v>2020</v>
      </c>
      <c r="B49" s="90">
        <v>202006</v>
      </c>
      <c r="C49" s="79" t="s">
        <v>190</v>
      </c>
      <c r="D49" s="79" t="s">
        <v>17</v>
      </c>
      <c r="E49" s="79">
        <v>10004307.161247</v>
      </c>
      <c r="G49" s="30">
        <v>2020</v>
      </c>
      <c r="H49" s="110">
        <v>202006</v>
      </c>
      <c r="I49" s="31" t="s">
        <v>31</v>
      </c>
      <c r="J49" s="31" t="s">
        <v>185</v>
      </c>
      <c r="K49" s="31">
        <v>238324763.70604801</v>
      </c>
    </row>
    <row r="50" spans="1:11" x14ac:dyDescent="0.3">
      <c r="A50" s="13">
        <v>2020</v>
      </c>
      <c r="B50" s="89">
        <v>202009</v>
      </c>
      <c r="C50" s="80" t="s">
        <v>190</v>
      </c>
      <c r="D50" s="80" t="s">
        <v>17</v>
      </c>
      <c r="E50" s="80">
        <v>17423826.530954</v>
      </c>
      <c r="G50" s="28">
        <v>2020</v>
      </c>
      <c r="H50" s="109">
        <v>202009</v>
      </c>
      <c r="I50" s="29" t="s">
        <v>31</v>
      </c>
      <c r="J50" s="29" t="s">
        <v>185</v>
      </c>
      <c r="K50" s="29">
        <v>271312909.15664899</v>
      </c>
    </row>
    <row r="51" spans="1:11" x14ac:dyDescent="0.3">
      <c r="A51" s="14">
        <v>2020</v>
      </c>
      <c r="B51" s="90">
        <v>202012</v>
      </c>
      <c r="C51" s="79" t="s">
        <v>190</v>
      </c>
      <c r="D51" s="79" t="s">
        <v>17</v>
      </c>
      <c r="E51" s="79">
        <v>19939863.385232002</v>
      </c>
      <c r="G51" s="30">
        <v>2020</v>
      </c>
      <c r="H51" s="110">
        <v>202012</v>
      </c>
      <c r="I51" s="31" t="s">
        <v>31</v>
      </c>
      <c r="J51" s="31" t="s">
        <v>185</v>
      </c>
      <c r="K51" s="31">
        <v>274007957.18496299</v>
      </c>
    </row>
    <row r="52" spans="1:11" x14ac:dyDescent="0.3">
      <c r="A52" s="13">
        <v>2021</v>
      </c>
      <c r="B52" s="89">
        <v>202103</v>
      </c>
      <c r="C52" s="80" t="s">
        <v>190</v>
      </c>
      <c r="D52" s="80" t="s">
        <v>17</v>
      </c>
      <c r="E52" s="80">
        <v>18960141.511904001</v>
      </c>
      <c r="G52" s="28">
        <v>2021</v>
      </c>
      <c r="H52" s="109">
        <v>202103</v>
      </c>
      <c r="I52" s="29" t="s">
        <v>31</v>
      </c>
      <c r="J52" s="29" t="s">
        <v>185</v>
      </c>
      <c r="K52" s="29">
        <v>271543519.561315</v>
      </c>
    </row>
    <row r="53" spans="1:11" x14ac:dyDescent="0.3">
      <c r="A53" s="14">
        <v>2021</v>
      </c>
      <c r="B53" s="90">
        <v>202106</v>
      </c>
      <c r="C53" s="79" t="s">
        <v>190</v>
      </c>
      <c r="D53" s="79" t="s">
        <v>17</v>
      </c>
      <c r="E53" s="79">
        <v>19253378.023518</v>
      </c>
      <c r="G53" s="30">
        <v>2021</v>
      </c>
      <c r="H53" s="110">
        <v>202106</v>
      </c>
      <c r="I53" s="31" t="s">
        <v>31</v>
      </c>
      <c r="J53" s="31" t="s">
        <v>185</v>
      </c>
      <c r="K53" s="31">
        <v>274395845.21358401</v>
      </c>
    </row>
    <row r="54" spans="1:11" x14ac:dyDescent="0.3">
      <c r="A54" s="13">
        <v>2021</v>
      </c>
      <c r="B54" s="89">
        <v>202109</v>
      </c>
      <c r="C54" s="80" t="s">
        <v>190</v>
      </c>
      <c r="D54" s="80" t="s">
        <v>17</v>
      </c>
      <c r="E54" s="80">
        <v>25531494.305108</v>
      </c>
      <c r="G54" s="28">
        <v>2021</v>
      </c>
      <c r="H54" s="109">
        <v>202109</v>
      </c>
      <c r="I54" s="29" t="s">
        <v>31</v>
      </c>
      <c r="J54" s="29" t="s">
        <v>185</v>
      </c>
      <c r="K54" s="29">
        <v>277833408.77029401</v>
      </c>
    </row>
    <row r="55" spans="1:11" x14ac:dyDescent="0.3">
      <c r="A55" s="14">
        <v>2021</v>
      </c>
      <c r="B55" s="90">
        <v>202112</v>
      </c>
      <c r="C55" s="79" t="s">
        <v>190</v>
      </c>
      <c r="D55" s="79" t="s">
        <v>17</v>
      </c>
      <c r="E55" s="79">
        <v>33240672.646954</v>
      </c>
      <c r="G55" s="30">
        <v>2021</v>
      </c>
      <c r="H55" s="110">
        <v>202112</v>
      </c>
      <c r="I55" s="31" t="s">
        <v>31</v>
      </c>
      <c r="J55" s="31" t="s">
        <v>185</v>
      </c>
      <c r="K55" s="31">
        <v>277989191.11787301</v>
      </c>
    </row>
    <row r="56" spans="1:11" x14ac:dyDescent="0.3">
      <c r="A56" s="13">
        <v>2022</v>
      </c>
      <c r="B56" s="89">
        <v>202203</v>
      </c>
      <c r="C56" s="80" t="s">
        <v>190</v>
      </c>
      <c r="D56" s="80" t="s">
        <v>17</v>
      </c>
      <c r="E56" s="80">
        <v>37978881.618212</v>
      </c>
      <c r="G56" s="28">
        <v>2022</v>
      </c>
      <c r="H56" s="109">
        <v>202203</v>
      </c>
      <c r="I56" s="29" t="s">
        <v>31</v>
      </c>
      <c r="J56" s="29" t="s">
        <v>185</v>
      </c>
      <c r="K56" s="29">
        <v>271424990.339894</v>
      </c>
    </row>
    <row r="57" spans="1:11" x14ac:dyDescent="0.3">
      <c r="A57" s="14">
        <v>2022</v>
      </c>
      <c r="B57" s="90">
        <v>202206</v>
      </c>
      <c r="C57" s="79" t="s">
        <v>190</v>
      </c>
      <c r="D57" s="79" t="s">
        <v>17</v>
      </c>
      <c r="E57" s="79">
        <v>35360994.522634998</v>
      </c>
      <c r="G57" s="30">
        <v>2022</v>
      </c>
      <c r="H57" s="110">
        <v>202206</v>
      </c>
      <c r="I57" s="31" t="s">
        <v>31</v>
      </c>
      <c r="J57" s="31" t="s">
        <v>185</v>
      </c>
      <c r="K57" s="31">
        <v>274411561.25717598</v>
      </c>
    </row>
    <row r="58" spans="1:11" x14ac:dyDescent="0.3">
      <c r="A58" s="13">
        <v>2022</v>
      </c>
      <c r="B58" s="89">
        <v>202209</v>
      </c>
      <c r="C58" s="80" t="s">
        <v>190</v>
      </c>
      <c r="D58" s="80" t="s">
        <v>17</v>
      </c>
      <c r="E58" s="80">
        <v>38838033.885687999</v>
      </c>
      <c r="G58" s="28">
        <v>2022</v>
      </c>
      <c r="H58" s="109">
        <v>202209</v>
      </c>
      <c r="I58" s="29" t="s">
        <v>31</v>
      </c>
      <c r="J58" s="29" t="s">
        <v>185</v>
      </c>
      <c r="K58" s="29">
        <v>275210115.82213998</v>
      </c>
    </row>
    <row r="59" spans="1:11" x14ac:dyDescent="0.3">
      <c r="A59" s="14">
        <v>2022</v>
      </c>
      <c r="B59" s="90">
        <v>202212</v>
      </c>
      <c r="C59" s="79" t="s">
        <v>190</v>
      </c>
      <c r="D59" s="79" t="s">
        <v>17</v>
      </c>
      <c r="E59" s="79">
        <v>53470705.568230003</v>
      </c>
      <c r="G59" s="30">
        <v>2022</v>
      </c>
      <c r="H59" s="110">
        <v>202212</v>
      </c>
      <c r="I59" s="31" t="s">
        <v>31</v>
      </c>
      <c r="J59" s="31" t="s">
        <v>185</v>
      </c>
      <c r="K59" s="31">
        <v>273612906.50830299</v>
      </c>
    </row>
    <row r="60" spans="1:11" x14ac:dyDescent="0.3">
      <c r="A60" s="13">
        <v>2023</v>
      </c>
      <c r="B60" s="89">
        <v>202303</v>
      </c>
      <c r="C60" s="80" t="s">
        <v>190</v>
      </c>
      <c r="D60" s="80" t="s">
        <v>17</v>
      </c>
      <c r="E60" s="80">
        <v>52813754.227526002</v>
      </c>
      <c r="G60" s="28">
        <v>2023</v>
      </c>
      <c r="H60" s="109">
        <v>202303</v>
      </c>
      <c r="I60" s="29" t="s">
        <v>31</v>
      </c>
      <c r="J60" s="29" t="s">
        <v>185</v>
      </c>
      <c r="K60" s="29">
        <v>270609996.627608</v>
      </c>
    </row>
    <row r="61" spans="1:11" x14ac:dyDescent="0.3">
      <c r="A61" s="14">
        <v>2023</v>
      </c>
      <c r="B61" s="90">
        <v>202306</v>
      </c>
      <c r="C61" s="79" t="s">
        <v>190</v>
      </c>
      <c r="D61" s="79" t="s">
        <v>17</v>
      </c>
      <c r="E61" s="79">
        <v>45996246.923784003</v>
      </c>
      <c r="G61" s="30">
        <v>2023</v>
      </c>
      <c r="H61" s="110">
        <v>202306</v>
      </c>
      <c r="I61" s="31" t="s">
        <v>31</v>
      </c>
      <c r="J61" s="31" t="s">
        <v>185</v>
      </c>
      <c r="K61" s="31">
        <v>275999332.85326201</v>
      </c>
    </row>
    <row r="62" spans="1:11" x14ac:dyDescent="0.3">
      <c r="A62" s="13">
        <v>2023</v>
      </c>
      <c r="B62" s="89">
        <v>202309</v>
      </c>
      <c r="C62" s="80" t="s">
        <v>190</v>
      </c>
      <c r="D62" s="80" t="s">
        <v>17</v>
      </c>
      <c r="E62" s="80">
        <v>50040339.299943998</v>
      </c>
      <c r="G62" s="28">
        <v>2023</v>
      </c>
      <c r="H62" s="109">
        <v>202309</v>
      </c>
      <c r="I62" s="29" t="s">
        <v>31</v>
      </c>
      <c r="J62" s="29" t="s">
        <v>185</v>
      </c>
      <c r="K62" s="29">
        <v>282165382.65408498</v>
      </c>
    </row>
    <row r="63" spans="1:11" x14ac:dyDescent="0.3">
      <c r="A63" s="14">
        <v>2023</v>
      </c>
      <c r="B63" s="90">
        <v>202312</v>
      </c>
      <c r="C63" s="79" t="s">
        <v>190</v>
      </c>
      <c r="D63" s="79" t="s">
        <v>17</v>
      </c>
      <c r="E63" s="79">
        <v>54898432.378066003</v>
      </c>
      <c r="G63" s="30">
        <v>2023</v>
      </c>
      <c r="H63" s="110">
        <v>202312</v>
      </c>
      <c r="I63" s="31" t="s">
        <v>31</v>
      </c>
      <c r="J63" s="31" t="s">
        <v>185</v>
      </c>
      <c r="K63" s="31">
        <v>286537614.49805403</v>
      </c>
    </row>
    <row r="64" spans="1:11" x14ac:dyDescent="0.3">
      <c r="A64" s="13">
        <v>2009</v>
      </c>
      <c r="B64" s="89">
        <v>200903</v>
      </c>
      <c r="C64" s="80" t="s">
        <v>190</v>
      </c>
      <c r="D64" s="80" t="s">
        <v>18</v>
      </c>
      <c r="E64" s="80">
        <v>9412848.9000000004</v>
      </c>
      <c r="G64" s="28">
        <v>2009</v>
      </c>
      <c r="H64" s="109">
        <v>200903</v>
      </c>
      <c r="I64" s="29" t="s">
        <v>31</v>
      </c>
      <c r="J64" s="29" t="s">
        <v>186</v>
      </c>
      <c r="K64" s="29">
        <v>52584079.328096002</v>
      </c>
    </row>
    <row r="65" spans="1:11" x14ac:dyDescent="0.3">
      <c r="A65" s="14">
        <v>2009</v>
      </c>
      <c r="B65" s="90">
        <v>200906</v>
      </c>
      <c r="C65" s="79" t="s">
        <v>190</v>
      </c>
      <c r="D65" s="79" t="s">
        <v>18</v>
      </c>
      <c r="E65" s="79">
        <v>7802538.3499999996</v>
      </c>
      <c r="G65" s="30">
        <v>2009</v>
      </c>
      <c r="H65" s="110">
        <v>200906</v>
      </c>
      <c r="I65" s="31" t="s">
        <v>31</v>
      </c>
      <c r="J65" s="31" t="s">
        <v>186</v>
      </c>
      <c r="K65" s="31">
        <v>51930510.147895999</v>
      </c>
    </row>
    <row r="66" spans="1:11" x14ac:dyDescent="0.3">
      <c r="A66" s="13">
        <v>2009</v>
      </c>
      <c r="B66" s="89">
        <v>200909</v>
      </c>
      <c r="C66" s="80" t="s">
        <v>190</v>
      </c>
      <c r="D66" s="80" t="s">
        <v>18</v>
      </c>
      <c r="E66" s="80">
        <v>7819678.4699999997</v>
      </c>
      <c r="G66" s="28">
        <v>2009</v>
      </c>
      <c r="H66" s="109">
        <v>200909</v>
      </c>
      <c r="I66" s="29" t="s">
        <v>31</v>
      </c>
      <c r="J66" s="29" t="s">
        <v>186</v>
      </c>
      <c r="K66" s="29">
        <v>51346799.928277001</v>
      </c>
    </row>
    <row r="67" spans="1:11" x14ac:dyDescent="0.3">
      <c r="A67" s="14">
        <v>2009</v>
      </c>
      <c r="B67" s="90">
        <v>200912</v>
      </c>
      <c r="C67" s="79" t="s">
        <v>190</v>
      </c>
      <c r="D67" s="79" t="s">
        <v>18</v>
      </c>
      <c r="E67" s="79">
        <v>6623069.5300000003</v>
      </c>
      <c r="G67" s="30">
        <v>2009</v>
      </c>
      <c r="H67" s="110">
        <v>200912</v>
      </c>
      <c r="I67" s="31" t="s">
        <v>31</v>
      </c>
      <c r="J67" s="31" t="s">
        <v>186</v>
      </c>
      <c r="K67" s="31">
        <v>51305171.686942004</v>
      </c>
    </row>
    <row r="68" spans="1:11" x14ac:dyDescent="0.3">
      <c r="A68" s="13">
        <v>2010</v>
      </c>
      <c r="B68" s="89">
        <v>201003</v>
      </c>
      <c r="C68" s="80" t="s">
        <v>190</v>
      </c>
      <c r="D68" s="80" t="s">
        <v>18</v>
      </c>
      <c r="E68" s="80">
        <v>5881451.3399999999</v>
      </c>
      <c r="G68" s="28">
        <v>2010</v>
      </c>
      <c r="H68" s="109">
        <v>201003</v>
      </c>
      <c r="I68" s="29" t="s">
        <v>31</v>
      </c>
      <c r="J68" s="29" t="s">
        <v>186</v>
      </c>
      <c r="K68" s="29">
        <v>49559366.882308997</v>
      </c>
    </row>
    <row r="69" spans="1:11" x14ac:dyDescent="0.3">
      <c r="A69" s="14">
        <v>2010</v>
      </c>
      <c r="B69" s="90">
        <v>201006</v>
      </c>
      <c r="C69" s="79" t="s">
        <v>190</v>
      </c>
      <c r="D69" s="79" t="s">
        <v>18</v>
      </c>
      <c r="E69" s="79">
        <v>5771954.9699999997</v>
      </c>
      <c r="G69" s="30">
        <v>2010</v>
      </c>
      <c r="H69" s="110">
        <v>201006</v>
      </c>
      <c r="I69" s="31" t="s">
        <v>31</v>
      </c>
      <c r="J69" s="31" t="s">
        <v>186</v>
      </c>
      <c r="K69" s="31">
        <v>48976581.760591999</v>
      </c>
    </row>
    <row r="70" spans="1:11" x14ac:dyDescent="0.3">
      <c r="A70" s="13">
        <v>2010</v>
      </c>
      <c r="B70" s="89">
        <v>201009</v>
      </c>
      <c r="C70" s="80" t="s">
        <v>190</v>
      </c>
      <c r="D70" s="80" t="s">
        <v>18</v>
      </c>
      <c r="E70" s="80">
        <v>5405128.1296899999</v>
      </c>
      <c r="G70" s="28">
        <v>2010</v>
      </c>
      <c r="H70" s="109">
        <v>201009</v>
      </c>
      <c r="I70" s="29" t="s">
        <v>31</v>
      </c>
      <c r="J70" s="29" t="s">
        <v>186</v>
      </c>
      <c r="K70" s="29">
        <v>49117569.791091003</v>
      </c>
    </row>
    <row r="71" spans="1:11" x14ac:dyDescent="0.3">
      <c r="A71" s="14">
        <v>2010</v>
      </c>
      <c r="B71" s="90">
        <v>201012</v>
      </c>
      <c r="C71" s="79" t="s">
        <v>190</v>
      </c>
      <c r="D71" s="79" t="s">
        <v>18</v>
      </c>
      <c r="E71" s="79">
        <v>6289353.1844800003</v>
      </c>
      <c r="G71" s="30">
        <v>2010</v>
      </c>
      <c r="H71" s="110">
        <v>201012</v>
      </c>
      <c r="I71" s="31" t="s">
        <v>31</v>
      </c>
      <c r="J71" s="31" t="s">
        <v>186</v>
      </c>
      <c r="K71" s="31">
        <v>48840752.208492003</v>
      </c>
    </row>
    <row r="72" spans="1:11" x14ac:dyDescent="0.3">
      <c r="A72" s="13">
        <v>2011</v>
      </c>
      <c r="B72" s="89">
        <v>201103</v>
      </c>
      <c r="C72" s="80" t="s">
        <v>190</v>
      </c>
      <c r="D72" s="80" t="s">
        <v>18</v>
      </c>
      <c r="E72" s="80">
        <v>6002365.2754499996</v>
      </c>
      <c r="G72" s="28">
        <v>2011</v>
      </c>
      <c r="H72" s="109">
        <v>201103</v>
      </c>
      <c r="I72" s="29" t="s">
        <v>31</v>
      </c>
      <c r="J72" s="29" t="s">
        <v>186</v>
      </c>
      <c r="K72" s="29">
        <v>47308018.601226002</v>
      </c>
    </row>
    <row r="73" spans="1:11" x14ac:dyDescent="0.3">
      <c r="A73" s="14">
        <v>2011</v>
      </c>
      <c r="B73" s="90">
        <v>201106</v>
      </c>
      <c r="C73" s="79" t="s">
        <v>190</v>
      </c>
      <c r="D73" s="79" t="s">
        <v>18</v>
      </c>
      <c r="E73" s="79">
        <v>5044014.02391</v>
      </c>
      <c r="G73" s="30">
        <v>2011</v>
      </c>
      <c r="H73" s="110">
        <v>201106</v>
      </c>
      <c r="I73" s="31" t="s">
        <v>31</v>
      </c>
      <c r="J73" s="31" t="s">
        <v>186</v>
      </c>
      <c r="K73" s="31">
        <v>47351726.966631003</v>
      </c>
    </row>
    <row r="74" spans="1:11" x14ac:dyDescent="0.3">
      <c r="A74" s="13">
        <v>2011</v>
      </c>
      <c r="B74" s="89">
        <v>201109</v>
      </c>
      <c r="C74" s="80" t="s">
        <v>190</v>
      </c>
      <c r="D74" s="80" t="s">
        <v>18</v>
      </c>
      <c r="E74" s="80">
        <v>5012200.1660700003</v>
      </c>
      <c r="G74" s="28">
        <v>2011</v>
      </c>
      <c r="H74" s="109">
        <v>201109</v>
      </c>
      <c r="I74" s="29" t="s">
        <v>31</v>
      </c>
      <c r="J74" s="29" t="s">
        <v>186</v>
      </c>
      <c r="K74" s="29">
        <v>47571540.822667003</v>
      </c>
    </row>
    <row r="75" spans="1:11" x14ac:dyDescent="0.3">
      <c r="A75" s="14">
        <v>2011</v>
      </c>
      <c r="B75" s="90">
        <v>201112</v>
      </c>
      <c r="C75" s="79" t="s">
        <v>190</v>
      </c>
      <c r="D75" s="79" t="s">
        <v>18</v>
      </c>
      <c r="E75" s="79">
        <v>5642990.8538100002</v>
      </c>
      <c r="G75" s="30">
        <v>2011</v>
      </c>
      <c r="H75" s="110">
        <v>201112</v>
      </c>
      <c r="I75" s="31" t="s">
        <v>31</v>
      </c>
      <c r="J75" s="31" t="s">
        <v>186</v>
      </c>
      <c r="K75" s="31">
        <v>47398559.764815003</v>
      </c>
    </row>
    <row r="76" spans="1:11" x14ac:dyDescent="0.3">
      <c r="A76" s="13">
        <v>2012</v>
      </c>
      <c r="B76" s="89">
        <v>201203</v>
      </c>
      <c r="C76" s="80" t="s">
        <v>190</v>
      </c>
      <c r="D76" s="80" t="s">
        <v>18</v>
      </c>
      <c r="E76" s="80">
        <v>5344782.2188400002</v>
      </c>
      <c r="G76" s="28">
        <v>2012</v>
      </c>
      <c r="H76" s="109">
        <v>201203</v>
      </c>
      <c r="I76" s="29" t="s">
        <v>31</v>
      </c>
      <c r="J76" s="29" t="s">
        <v>186</v>
      </c>
      <c r="K76" s="29">
        <v>44443429.000793003</v>
      </c>
    </row>
    <row r="77" spans="1:11" x14ac:dyDescent="0.3">
      <c r="A77" s="14">
        <v>2012</v>
      </c>
      <c r="B77" s="90">
        <v>201206</v>
      </c>
      <c r="C77" s="79" t="s">
        <v>190</v>
      </c>
      <c r="D77" s="79" t="s">
        <v>18</v>
      </c>
      <c r="E77" s="79">
        <v>4649501.7231099997</v>
      </c>
      <c r="G77" s="30">
        <v>2012</v>
      </c>
      <c r="H77" s="110">
        <v>201206</v>
      </c>
      <c r="I77" s="31" t="s">
        <v>31</v>
      </c>
      <c r="J77" s="31" t="s">
        <v>186</v>
      </c>
      <c r="K77" s="31">
        <v>43654491.765216</v>
      </c>
    </row>
    <row r="78" spans="1:11" x14ac:dyDescent="0.3">
      <c r="A78" s="13">
        <v>2012</v>
      </c>
      <c r="B78" s="89">
        <v>201209</v>
      </c>
      <c r="C78" s="80" t="s">
        <v>190</v>
      </c>
      <c r="D78" s="80" t="s">
        <v>18</v>
      </c>
      <c r="E78" s="80">
        <v>4960488.3157799998</v>
      </c>
      <c r="G78" s="28">
        <v>2012</v>
      </c>
      <c r="H78" s="109">
        <v>201209</v>
      </c>
      <c r="I78" s="29" t="s">
        <v>31</v>
      </c>
      <c r="J78" s="29" t="s">
        <v>186</v>
      </c>
      <c r="K78" s="29">
        <v>43230707.147437997</v>
      </c>
    </row>
    <row r="79" spans="1:11" x14ac:dyDescent="0.3">
      <c r="A79" s="14">
        <v>2012</v>
      </c>
      <c r="B79" s="90">
        <v>201212</v>
      </c>
      <c r="C79" s="79" t="s">
        <v>190</v>
      </c>
      <c r="D79" s="79" t="s">
        <v>18</v>
      </c>
      <c r="E79" s="79">
        <v>4992614.8862600001</v>
      </c>
      <c r="G79" s="30">
        <v>2012</v>
      </c>
      <c r="H79" s="110">
        <v>201212</v>
      </c>
      <c r="I79" s="31" t="s">
        <v>31</v>
      </c>
      <c r="J79" s="31" t="s">
        <v>186</v>
      </c>
      <c r="K79" s="31">
        <v>42254370.155652002</v>
      </c>
    </row>
    <row r="80" spans="1:11" x14ac:dyDescent="0.3">
      <c r="A80" s="13">
        <v>2013</v>
      </c>
      <c r="B80" s="89">
        <v>201303</v>
      </c>
      <c r="C80" s="80" t="s">
        <v>190</v>
      </c>
      <c r="D80" s="80" t="s">
        <v>18</v>
      </c>
      <c r="E80" s="80">
        <v>5488352.7447999902</v>
      </c>
      <c r="G80" s="28">
        <v>2013</v>
      </c>
      <c r="H80" s="109">
        <v>201303</v>
      </c>
      <c r="I80" s="29" t="s">
        <v>31</v>
      </c>
      <c r="J80" s="29" t="s">
        <v>186</v>
      </c>
      <c r="K80" s="29">
        <v>39804778.551738001</v>
      </c>
    </row>
    <row r="81" spans="1:11" x14ac:dyDescent="0.3">
      <c r="A81" s="14">
        <v>2013</v>
      </c>
      <c r="B81" s="90">
        <v>201306</v>
      </c>
      <c r="C81" s="79" t="s">
        <v>190</v>
      </c>
      <c r="D81" s="79" t="s">
        <v>18</v>
      </c>
      <c r="E81" s="79">
        <v>5360440.1456000004</v>
      </c>
      <c r="G81" s="30">
        <v>2013</v>
      </c>
      <c r="H81" s="110">
        <v>201306</v>
      </c>
      <c r="I81" s="31" t="s">
        <v>31</v>
      </c>
      <c r="J81" s="31" t="s">
        <v>186</v>
      </c>
      <c r="K81" s="31">
        <v>39075601.731536001</v>
      </c>
    </row>
    <row r="82" spans="1:11" x14ac:dyDescent="0.3">
      <c r="A82" s="13">
        <v>2013</v>
      </c>
      <c r="B82" s="89">
        <v>201309</v>
      </c>
      <c r="C82" s="80" t="s">
        <v>190</v>
      </c>
      <c r="D82" s="80" t="s">
        <v>18</v>
      </c>
      <c r="E82" s="80">
        <v>4953209.2849399997</v>
      </c>
      <c r="G82" s="28">
        <v>2013</v>
      </c>
      <c r="H82" s="109">
        <v>201309</v>
      </c>
      <c r="I82" s="29" t="s">
        <v>31</v>
      </c>
      <c r="J82" s="29" t="s">
        <v>186</v>
      </c>
      <c r="K82" s="29">
        <v>38953697.462343</v>
      </c>
    </row>
    <row r="83" spans="1:11" x14ac:dyDescent="0.3">
      <c r="A83" s="14">
        <v>2013</v>
      </c>
      <c r="B83" s="90">
        <v>201312</v>
      </c>
      <c r="C83" s="79" t="s">
        <v>190</v>
      </c>
      <c r="D83" s="79" t="s">
        <v>18</v>
      </c>
      <c r="E83" s="79">
        <v>6105660.3006300004</v>
      </c>
      <c r="G83" s="30">
        <v>2013</v>
      </c>
      <c r="H83" s="110">
        <v>201312</v>
      </c>
      <c r="I83" s="31" t="s">
        <v>31</v>
      </c>
      <c r="J83" s="31" t="s">
        <v>186</v>
      </c>
      <c r="K83" s="31">
        <v>38306809.764183998</v>
      </c>
    </row>
    <row r="84" spans="1:11" x14ac:dyDescent="0.3">
      <c r="A84" s="13">
        <v>2014</v>
      </c>
      <c r="B84" s="89">
        <v>201403</v>
      </c>
      <c r="C84" s="80" t="s">
        <v>190</v>
      </c>
      <c r="D84" s="80" t="s">
        <v>18</v>
      </c>
      <c r="E84" s="80">
        <v>5982556.1719899997</v>
      </c>
      <c r="G84" s="28">
        <v>2014</v>
      </c>
      <c r="H84" s="109">
        <v>201403</v>
      </c>
      <c r="I84" s="29" t="s">
        <v>31</v>
      </c>
      <c r="J84" s="29" t="s">
        <v>186</v>
      </c>
      <c r="K84" s="29">
        <v>37960818.190554</v>
      </c>
    </row>
    <row r="85" spans="1:11" x14ac:dyDescent="0.3">
      <c r="A85" s="14">
        <v>2014</v>
      </c>
      <c r="B85" s="90">
        <v>201406</v>
      </c>
      <c r="C85" s="79" t="s">
        <v>190</v>
      </c>
      <c r="D85" s="79" t="s">
        <v>18</v>
      </c>
      <c r="E85" s="79">
        <v>5550129.7355199996</v>
      </c>
      <c r="G85" s="30">
        <v>2014</v>
      </c>
      <c r="H85" s="110">
        <v>201406</v>
      </c>
      <c r="I85" s="31" t="s">
        <v>31</v>
      </c>
      <c r="J85" s="31" t="s">
        <v>186</v>
      </c>
      <c r="K85" s="31">
        <v>38783409.068682</v>
      </c>
    </row>
    <row r="86" spans="1:11" x14ac:dyDescent="0.3">
      <c r="A86" s="13">
        <v>2014</v>
      </c>
      <c r="B86" s="89">
        <v>201409</v>
      </c>
      <c r="C86" s="80" t="s">
        <v>190</v>
      </c>
      <c r="D86" s="80" t="s">
        <v>18</v>
      </c>
      <c r="E86" s="80">
        <v>5266454.6430700002</v>
      </c>
      <c r="G86" s="28">
        <v>2014</v>
      </c>
      <c r="H86" s="109">
        <v>201409</v>
      </c>
      <c r="I86" s="29" t="s">
        <v>31</v>
      </c>
      <c r="J86" s="29" t="s">
        <v>186</v>
      </c>
      <c r="K86" s="29">
        <v>40195769.438093998</v>
      </c>
    </row>
    <row r="87" spans="1:11" x14ac:dyDescent="0.3">
      <c r="A87" s="14">
        <v>2014</v>
      </c>
      <c r="B87" s="90">
        <v>201412</v>
      </c>
      <c r="C87" s="79" t="s">
        <v>190</v>
      </c>
      <c r="D87" s="79" t="s">
        <v>18</v>
      </c>
      <c r="E87" s="79">
        <v>5622264.6299299998</v>
      </c>
      <c r="G87" s="30">
        <v>2014</v>
      </c>
      <c r="H87" s="110">
        <v>201412</v>
      </c>
      <c r="I87" s="31" t="s">
        <v>31</v>
      </c>
      <c r="J87" s="31" t="s">
        <v>186</v>
      </c>
      <c r="K87" s="31">
        <v>40937782.613849998</v>
      </c>
    </row>
    <row r="88" spans="1:11" x14ac:dyDescent="0.3">
      <c r="A88" s="13">
        <v>2015</v>
      </c>
      <c r="B88" s="89">
        <v>201503</v>
      </c>
      <c r="C88" s="80" t="s">
        <v>190</v>
      </c>
      <c r="D88" s="80" t="s">
        <v>18</v>
      </c>
      <c r="E88" s="80">
        <v>5281068.8194800001</v>
      </c>
      <c r="G88" s="28">
        <v>2015</v>
      </c>
      <c r="H88" s="109">
        <v>201503</v>
      </c>
      <c r="I88" s="29" t="s">
        <v>31</v>
      </c>
      <c r="J88" s="29" t="s">
        <v>186</v>
      </c>
      <c r="K88" s="29">
        <v>42302860.756246999</v>
      </c>
    </row>
    <row r="89" spans="1:11" x14ac:dyDescent="0.3">
      <c r="A89" s="14">
        <v>2015</v>
      </c>
      <c r="B89" s="90">
        <v>201506</v>
      </c>
      <c r="C89" s="79" t="s">
        <v>190</v>
      </c>
      <c r="D89" s="79" t="s">
        <v>18</v>
      </c>
      <c r="E89" s="79">
        <v>5057602.7930800002</v>
      </c>
      <c r="G89" s="30">
        <v>2015</v>
      </c>
      <c r="H89" s="110">
        <v>201506</v>
      </c>
      <c r="I89" s="31" t="s">
        <v>31</v>
      </c>
      <c r="J89" s="31" t="s">
        <v>186</v>
      </c>
      <c r="K89" s="31">
        <v>43620239.500152998</v>
      </c>
    </row>
    <row r="90" spans="1:11" x14ac:dyDescent="0.3">
      <c r="A90" s="13">
        <v>2015</v>
      </c>
      <c r="B90" s="89">
        <v>201509</v>
      </c>
      <c r="C90" s="80" t="s">
        <v>190</v>
      </c>
      <c r="D90" s="80" t="s">
        <v>18</v>
      </c>
      <c r="E90" s="80">
        <v>4551557.3873899998</v>
      </c>
      <c r="G90" s="28">
        <v>2015</v>
      </c>
      <c r="H90" s="109">
        <v>201509</v>
      </c>
      <c r="I90" s="29" t="s">
        <v>31</v>
      </c>
      <c r="J90" s="29" t="s">
        <v>186</v>
      </c>
      <c r="K90" s="29">
        <v>45296751.702504002</v>
      </c>
    </row>
    <row r="91" spans="1:11" x14ac:dyDescent="0.3">
      <c r="A91" s="14">
        <v>2015</v>
      </c>
      <c r="B91" s="90">
        <v>201512</v>
      </c>
      <c r="C91" s="79" t="s">
        <v>190</v>
      </c>
      <c r="D91" s="79" t="s">
        <v>18</v>
      </c>
      <c r="E91" s="79">
        <v>4466708.6973400004</v>
      </c>
      <c r="G91" s="30">
        <v>2015</v>
      </c>
      <c r="H91" s="110">
        <v>201512</v>
      </c>
      <c r="I91" s="31" t="s">
        <v>31</v>
      </c>
      <c r="J91" s="31" t="s">
        <v>186</v>
      </c>
      <c r="K91" s="31">
        <v>47117673.232386</v>
      </c>
    </row>
    <row r="92" spans="1:11" x14ac:dyDescent="0.3">
      <c r="A92" s="13">
        <v>2016</v>
      </c>
      <c r="B92" s="89">
        <v>201603</v>
      </c>
      <c r="C92" s="80" t="s">
        <v>190</v>
      </c>
      <c r="D92" s="80" t="s">
        <v>18</v>
      </c>
      <c r="E92" s="80">
        <v>3816472.29752</v>
      </c>
      <c r="G92" s="28">
        <v>2016</v>
      </c>
      <c r="H92" s="109">
        <v>201603</v>
      </c>
      <c r="I92" s="29" t="s">
        <v>31</v>
      </c>
      <c r="J92" s="29" t="s">
        <v>186</v>
      </c>
      <c r="K92" s="29">
        <v>50178867.847526997</v>
      </c>
    </row>
    <row r="93" spans="1:11" x14ac:dyDescent="0.3">
      <c r="A93" s="14">
        <v>2016</v>
      </c>
      <c r="B93" s="90">
        <v>201606</v>
      </c>
      <c r="C93" s="79" t="s">
        <v>190</v>
      </c>
      <c r="D93" s="79" t="s">
        <v>18</v>
      </c>
      <c r="E93" s="79">
        <v>3505805.9958000001</v>
      </c>
      <c r="G93" s="30">
        <v>2016</v>
      </c>
      <c r="H93" s="110">
        <v>201606</v>
      </c>
      <c r="I93" s="31" t="s">
        <v>31</v>
      </c>
      <c r="J93" s="31" t="s">
        <v>186</v>
      </c>
      <c r="K93" s="31">
        <v>52434921.955049999</v>
      </c>
    </row>
    <row r="94" spans="1:11" x14ac:dyDescent="0.3">
      <c r="A94" s="13">
        <v>2016</v>
      </c>
      <c r="B94" s="89">
        <v>201609</v>
      </c>
      <c r="C94" s="80" t="s">
        <v>190</v>
      </c>
      <c r="D94" s="80" t="s">
        <v>18</v>
      </c>
      <c r="E94" s="80">
        <v>3187762.9076899998</v>
      </c>
      <c r="G94" s="28">
        <v>2016</v>
      </c>
      <c r="H94" s="109">
        <v>201609</v>
      </c>
      <c r="I94" s="29" t="s">
        <v>31</v>
      </c>
      <c r="J94" s="29" t="s">
        <v>186</v>
      </c>
      <c r="K94" s="29">
        <v>56240745.254148997</v>
      </c>
    </row>
    <row r="95" spans="1:11" x14ac:dyDescent="0.3">
      <c r="A95" s="14">
        <v>2016</v>
      </c>
      <c r="B95" s="90">
        <v>201612</v>
      </c>
      <c r="C95" s="79" t="s">
        <v>190</v>
      </c>
      <c r="D95" s="79" t="s">
        <v>18</v>
      </c>
      <c r="E95" s="79">
        <v>3181266.9533000002</v>
      </c>
      <c r="G95" s="30">
        <v>2016</v>
      </c>
      <c r="H95" s="110">
        <v>201612</v>
      </c>
      <c r="I95" s="31" t="s">
        <v>31</v>
      </c>
      <c r="J95" s="31" t="s">
        <v>186</v>
      </c>
      <c r="K95" s="31">
        <v>60373232.160469003</v>
      </c>
    </row>
    <row r="96" spans="1:11" x14ac:dyDescent="0.3">
      <c r="A96" s="13">
        <v>2017</v>
      </c>
      <c r="B96" s="89">
        <v>201703</v>
      </c>
      <c r="C96" s="80" t="s">
        <v>190</v>
      </c>
      <c r="D96" s="80" t="s">
        <v>18</v>
      </c>
      <c r="E96" s="80">
        <v>3492597.3590699998</v>
      </c>
      <c r="G96" s="28">
        <v>2017</v>
      </c>
      <c r="H96" s="109">
        <v>201703</v>
      </c>
      <c r="I96" s="29" t="s">
        <v>31</v>
      </c>
      <c r="J96" s="29" t="s">
        <v>186</v>
      </c>
      <c r="K96" s="29">
        <v>61124992.652451999</v>
      </c>
    </row>
    <row r="97" spans="1:11" x14ac:dyDescent="0.3">
      <c r="A97" s="14">
        <v>2017</v>
      </c>
      <c r="B97" s="90">
        <v>201706</v>
      </c>
      <c r="C97" s="79" t="s">
        <v>190</v>
      </c>
      <c r="D97" s="79" t="s">
        <v>18</v>
      </c>
      <c r="E97" s="79">
        <v>3072528.2747599999</v>
      </c>
      <c r="G97" s="30">
        <v>2017</v>
      </c>
      <c r="H97" s="110">
        <v>201706</v>
      </c>
      <c r="I97" s="31" t="s">
        <v>31</v>
      </c>
      <c r="J97" s="31" t="s">
        <v>186</v>
      </c>
      <c r="K97" s="31">
        <v>64901276.313614003</v>
      </c>
    </row>
    <row r="98" spans="1:11" x14ac:dyDescent="0.3">
      <c r="A98" s="13">
        <v>2017</v>
      </c>
      <c r="B98" s="89">
        <v>201709</v>
      </c>
      <c r="C98" s="80" t="s">
        <v>190</v>
      </c>
      <c r="D98" s="80" t="s">
        <v>18</v>
      </c>
      <c r="E98" s="80">
        <v>2783507.1063000001</v>
      </c>
      <c r="G98" s="28">
        <v>2017</v>
      </c>
      <c r="H98" s="109">
        <v>201709</v>
      </c>
      <c r="I98" s="29" t="s">
        <v>31</v>
      </c>
      <c r="J98" s="29" t="s">
        <v>186</v>
      </c>
      <c r="K98" s="29">
        <v>68462759.774130002</v>
      </c>
    </row>
    <row r="99" spans="1:11" x14ac:dyDescent="0.3">
      <c r="A99" s="14">
        <v>2017</v>
      </c>
      <c r="B99" s="90">
        <v>201712</v>
      </c>
      <c r="C99" s="79" t="s">
        <v>190</v>
      </c>
      <c r="D99" s="79" t="s">
        <v>18</v>
      </c>
      <c r="E99" s="79">
        <v>2764069.8485599998</v>
      </c>
      <c r="G99" s="30">
        <v>2017</v>
      </c>
      <c r="H99" s="110">
        <v>201712</v>
      </c>
      <c r="I99" s="31" t="s">
        <v>31</v>
      </c>
      <c r="J99" s="31" t="s">
        <v>186</v>
      </c>
      <c r="K99" s="31">
        <v>69878961.472497001</v>
      </c>
    </row>
    <row r="100" spans="1:11" x14ac:dyDescent="0.3">
      <c r="A100" s="13">
        <v>2018</v>
      </c>
      <c r="B100" s="89">
        <v>201803</v>
      </c>
      <c r="C100" s="80" t="s">
        <v>190</v>
      </c>
      <c r="D100" s="80" t="s">
        <v>18</v>
      </c>
      <c r="E100" s="80">
        <v>3283264.0811399999</v>
      </c>
      <c r="G100" s="28">
        <v>2018</v>
      </c>
      <c r="H100" s="109">
        <v>201803</v>
      </c>
      <c r="I100" s="29" t="s">
        <v>31</v>
      </c>
      <c r="J100" s="29" t="s">
        <v>186</v>
      </c>
      <c r="K100" s="29">
        <v>67732603.949739993</v>
      </c>
    </row>
    <row r="101" spans="1:11" x14ac:dyDescent="0.3">
      <c r="A101" s="14">
        <v>2018</v>
      </c>
      <c r="B101" s="90">
        <v>201806</v>
      </c>
      <c r="C101" s="79" t="s">
        <v>190</v>
      </c>
      <c r="D101" s="79" t="s">
        <v>18</v>
      </c>
      <c r="E101" s="79">
        <v>3080904.87520999</v>
      </c>
      <c r="G101" s="30">
        <v>2018</v>
      </c>
      <c r="H101" s="110">
        <v>201806</v>
      </c>
      <c r="I101" s="31" t="s">
        <v>31</v>
      </c>
      <c r="J101" s="31" t="s">
        <v>186</v>
      </c>
      <c r="K101" s="31">
        <v>68143075.317688003</v>
      </c>
    </row>
    <row r="102" spans="1:11" x14ac:dyDescent="0.3">
      <c r="A102" s="13">
        <v>2018</v>
      </c>
      <c r="B102" s="89">
        <v>201809</v>
      </c>
      <c r="C102" s="80" t="s">
        <v>190</v>
      </c>
      <c r="D102" s="80" t="s">
        <v>18</v>
      </c>
      <c r="E102" s="80">
        <v>3022671.9532900001</v>
      </c>
      <c r="G102" s="28">
        <v>2018</v>
      </c>
      <c r="H102" s="109">
        <v>201809</v>
      </c>
      <c r="I102" s="29" t="s">
        <v>31</v>
      </c>
      <c r="J102" s="29" t="s">
        <v>186</v>
      </c>
      <c r="K102" s="29">
        <v>68380237.631624997</v>
      </c>
    </row>
    <row r="103" spans="1:11" x14ac:dyDescent="0.3">
      <c r="A103" s="14">
        <v>2018</v>
      </c>
      <c r="B103" s="90">
        <v>201812</v>
      </c>
      <c r="C103" s="79" t="s">
        <v>190</v>
      </c>
      <c r="D103" s="79" t="s">
        <v>18</v>
      </c>
      <c r="E103" s="79">
        <v>3354251.8315499998</v>
      </c>
      <c r="G103" s="30">
        <v>2018</v>
      </c>
      <c r="H103" s="110">
        <v>201812</v>
      </c>
      <c r="I103" s="31" t="s">
        <v>31</v>
      </c>
      <c r="J103" s="31" t="s">
        <v>186</v>
      </c>
      <c r="K103" s="31">
        <v>67158948.295233995</v>
      </c>
    </row>
    <row r="104" spans="1:11" x14ac:dyDescent="0.3">
      <c r="A104" s="13">
        <v>2019</v>
      </c>
      <c r="B104" s="89">
        <v>201903</v>
      </c>
      <c r="C104" s="80" t="s">
        <v>190</v>
      </c>
      <c r="D104" s="80" t="s">
        <v>18</v>
      </c>
      <c r="E104" s="80">
        <v>3487800.85427</v>
      </c>
      <c r="G104" s="28">
        <v>2019</v>
      </c>
      <c r="H104" s="109">
        <v>201903</v>
      </c>
      <c r="I104" s="29" t="s">
        <v>31</v>
      </c>
      <c r="J104" s="29" t="s">
        <v>186</v>
      </c>
      <c r="K104" s="29">
        <v>64621899.718111999</v>
      </c>
    </row>
    <row r="105" spans="1:11" x14ac:dyDescent="0.3">
      <c r="A105" s="14">
        <v>2019</v>
      </c>
      <c r="B105" s="90">
        <v>201906</v>
      </c>
      <c r="C105" s="79" t="s">
        <v>190</v>
      </c>
      <c r="D105" s="79" t="s">
        <v>18</v>
      </c>
      <c r="E105" s="79">
        <v>3740253.8934800001</v>
      </c>
      <c r="G105" s="30">
        <v>2019</v>
      </c>
      <c r="H105" s="110">
        <v>201906</v>
      </c>
      <c r="I105" s="31" t="s">
        <v>31</v>
      </c>
      <c r="J105" s="31" t="s">
        <v>186</v>
      </c>
      <c r="K105" s="31">
        <v>63610362.807075001</v>
      </c>
    </row>
    <row r="106" spans="1:11" x14ac:dyDescent="0.3">
      <c r="A106" s="13">
        <v>2019</v>
      </c>
      <c r="B106" s="89">
        <v>201909</v>
      </c>
      <c r="C106" s="80" t="s">
        <v>190</v>
      </c>
      <c r="D106" s="80" t="s">
        <v>18</v>
      </c>
      <c r="E106" s="80">
        <v>3895183.4271200001</v>
      </c>
      <c r="G106" s="28">
        <v>2019</v>
      </c>
      <c r="H106" s="109">
        <v>201909</v>
      </c>
      <c r="I106" s="29" t="s">
        <v>31</v>
      </c>
      <c r="J106" s="29" t="s">
        <v>186</v>
      </c>
      <c r="K106" s="29">
        <v>62954500.393781997</v>
      </c>
    </row>
    <row r="107" spans="1:11" x14ac:dyDescent="0.3">
      <c r="A107" s="14">
        <v>2019</v>
      </c>
      <c r="B107" s="90">
        <v>201912</v>
      </c>
      <c r="C107" s="79" t="s">
        <v>190</v>
      </c>
      <c r="D107" s="79" t="s">
        <v>18</v>
      </c>
      <c r="E107" s="79">
        <v>3641654.4810500001</v>
      </c>
      <c r="G107" s="30">
        <v>2019</v>
      </c>
      <c r="H107" s="110">
        <v>201912</v>
      </c>
      <c r="I107" s="31" t="s">
        <v>31</v>
      </c>
      <c r="J107" s="31" t="s">
        <v>186</v>
      </c>
      <c r="K107" s="31">
        <v>59814770.886418</v>
      </c>
    </row>
    <row r="108" spans="1:11" x14ac:dyDescent="0.3">
      <c r="A108" s="13">
        <v>2020</v>
      </c>
      <c r="B108" s="89">
        <v>202003</v>
      </c>
      <c r="C108" s="80" t="s">
        <v>190</v>
      </c>
      <c r="D108" s="80" t="s">
        <v>18</v>
      </c>
      <c r="E108" s="80">
        <v>3276751.4644800001</v>
      </c>
      <c r="G108" s="28">
        <v>2020</v>
      </c>
      <c r="H108" s="109">
        <v>202003</v>
      </c>
      <c r="I108" s="29" t="s">
        <v>31</v>
      </c>
      <c r="J108" s="29" t="s">
        <v>186</v>
      </c>
      <c r="K108" s="29">
        <v>57334167.391655996</v>
      </c>
    </row>
    <row r="109" spans="1:11" x14ac:dyDescent="0.3">
      <c r="A109" s="14">
        <v>2020</v>
      </c>
      <c r="B109" s="90">
        <v>202006</v>
      </c>
      <c r="C109" s="79" t="s">
        <v>190</v>
      </c>
      <c r="D109" s="79" t="s">
        <v>18</v>
      </c>
      <c r="E109" s="79">
        <v>1483047.6751999999</v>
      </c>
      <c r="G109" s="30">
        <v>2020</v>
      </c>
      <c r="H109" s="110">
        <v>202006</v>
      </c>
      <c r="I109" s="31" t="s">
        <v>31</v>
      </c>
      <c r="J109" s="31" t="s">
        <v>186</v>
      </c>
      <c r="K109" s="31">
        <v>48238513.905440003</v>
      </c>
    </row>
    <row r="110" spans="1:11" x14ac:dyDescent="0.3">
      <c r="A110" s="13">
        <v>2020</v>
      </c>
      <c r="B110" s="89">
        <v>202009</v>
      </c>
      <c r="C110" s="80" t="s">
        <v>190</v>
      </c>
      <c r="D110" s="80" t="s">
        <v>18</v>
      </c>
      <c r="E110" s="80">
        <v>2554149.3602100001</v>
      </c>
      <c r="G110" s="28">
        <v>2020</v>
      </c>
      <c r="H110" s="109">
        <v>202009</v>
      </c>
      <c r="I110" s="29" t="s">
        <v>31</v>
      </c>
      <c r="J110" s="29" t="s">
        <v>186</v>
      </c>
      <c r="K110" s="29">
        <v>51713911.829181999</v>
      </c>
    </row>
    <row r="111" spans="1:11" x14ac:dyDescent="0.3">
      <c r="A111" s="14">
        <v>2020</v>
      </c>
      <c r="B111" s="90">
        <v>202012</v>
      </c>
      <c r="C111" s="79" t="s">
        <v>190</v>
      </c>
      <c r="D111" s="79" t="s">
        <v>18</v>
      </c>
      <c r="E111" s="79">
        <v>2240474.6069200002</v>
      </c>
      <c r="G111" s="30">
        <v>2020</v>
      </c>
      <c r="H111" s="110">
        <v>202012</v>
      </c>
      <c r="I111" s="31" t="s">
        <v>31</v>
      </c>
      <c r="J111" s="31" t="s">
        <v>186</v>
      </c>
      <c r="K111" s="31">
        <v>48889481.209112003</v>
      </c>
    </row>
    <row r="112" spans="1:11" x14ac:dyDescent="0.3">
      <c r="A112" s="13">
        <v>2021</v>
      </c>
      <c r="B112" s="89">
        <v>202103</v>
      </c>
      <c r="C112" s="80" t="s">
        <v>190</v>
      </c>
      <c r="D112" s="80" t="s">
        <v>18</v>
      </c>
      <c r="E112" s="80">
        <v>1774360.6954590001</v>
      </c>
      <c r="G112" s="28">
        <v>2021</v>
      </c>
      <c r="H112" s="109">
        <v>202103</v>
      </c>
      <c r="I112" s="29" t="s">
        <v>31</v>
      </c>
      <c r="J112" s="29" t="s">
        <v>186</v>
      </c>
      <c r="K112" s="29">
        <v>45390006.184752002</v>
      </c>
    </row>
    <row r="113" spans="1:11" x14ac:dyDescent="0.3">
      <c r="A113" s="14">
        <v>2021</v>
      </c>
      <c r="B113" s="90">
        <v>202106</v>
      </c>
      <c r="C113" s="79" t="s">
        <v>190</v>
      </c>
      <c r="D113" s="79" t="s">
        <v>18</v>
      </c>
      <c r="E113" s="79">
        <v>2681038.0963320001</v>
      </c>
      <c r="G113" s="30">
        <v>2021</v>
      </c>
      <c r="H113" s="110">
        <v>202106</v>
      </c>
      <c r="I113" s="31" t="s">
        <v>31</v>
      </c>
      <c r="J113" s="31" t="s">
        <v>186</v>
      </c>
      <c r="K113" s="31">
        <v>43367111.780657001</v>
      </c>
    </row>
    <row r="114" spans="1:11" x14ac:dyDescent="0.3">
      <c r="A114" s="13">
        <v>2021</v>
      </c>
      <c r="B114" s="89">
        <v>202109</v>
      </c>
      <c r="C114" s="80" t="s">
        <v>190</v>
      </c>
      <c r="D114" s="80" t="s">
        <v>18</v>
      </c>
      <c r="E114" s="80">
        <v>2652242.5910419999</v>
      </c>
      <c r="G114" s="28">
        <v>2021</v>
      </c>
      <c r="H114" s="109">
        <v>202109</v>
      </c>
      <c r="I114" s="29" t="s">
        <v>31</v>
      </c>
      <c r="J114" s="29" t="s">
        <v>186</v>
      </c>
      <c r="K114" s="29">
        <v>40935243.882114999</v>
      </c>
    </row>
    <row r="115" spans="1:11" x14ac:dyDescent="0.3">
      <c r="A115" s="14">
        <v>2021</v>
      </c>
      <c r="B115" s="90">
        <v>202112</v>
      </c>
      <c r="C115" s="79" t="s">
        <v>190</v>
      </c>
      <c r="D115" s="79" t="s">
        <v>18</v>
      </c>
      <c r="E115" s="79">
        <v>3311610.8550249999</v>
      </c>
      <c r="G115" s="30">
        <v>2021</v>
      </c>
      <c r="H115" s="110">
        <v>202112</v>
      </c>
      <c r="I115" s="31" t="s">
        <v>31</v>
      </c>
      <c r="J115" s="31" t="s">
        <v>186</v>
      </c>
      <c r="K115" s="31">
        <v>38259884.647329003</v>
      </c>
    </row>
    <row r="116" spans="1:11" x14ac:dyDescent="0.3">
      <c r="A116" s="13">
        <v>2022</v>
      </c>
      <c r="B116" s="89">
        <v>202203</v>
      </c>
      <c r="C116" s="80" t="s">
        <v>190</v>
      </c>
      <c r="D116" s="80" t="s">
        <v>18</v>
      </c>
      <c r="E116" s="80">
        <v>3845057.7554270001</v>
      </c>
      <c r="G116" s="28">
        <v>2022</v>
      </c>
      <c r="H116" s="109">
        <v>202203</v>
      </c>
      <c r="I116" s="29" t="s">
        <v>31</v>
      </c>
      <c r="J116" s="29" t="s">
        <v>186</v>
      </c>
      <c r="K116" s="29">
        <v>35424235.769400001</v>
      </c>
    </row>
    <row r="117" spans="1:11" x14ac:dyDescent="0.3">
      <c r="A117" s="14">
        <v>2022</v>
      </c>
      <c r="B117" s="90">
        <v>202206</v>
      </c>
      <c r="C117" s="79" t="s">
        <v>190</v>
      </c>
      <c r="D117" s="79" t="s">
        <v>18</v>
      </c>
      <c r="E117" s="79">
        <v>5241775.8580339998</v>
      </c>
      <c r="G117" s="30">
        <v>2022</v>
      </c>
      <c r="H117" s="110">
        <v>202206</v>
      </c>
      <c r="I117" s="31" t="s">
        <v>31</v>
      </c>
      <c r="J117" s="31" t="s">
        <v>186</v>
      </c>
      <c r="K117" s="31">
        <v>33728894.879809998</v>
      </c>
    </row>
    <row r="118" spans="1:11" x14ac:dyDescent="0.3">
      <c r="A118" s="13">
        <v>2022</v>
      </c>
      <c r="B118" s="89">
        <v>202209</v>
      </c>
      <c r="C118" s="80" t="s">
        <v>190</v>
      </c>
      <c r="D118" s="80" t="s">
        <v>18</v>
      </c>
      <c r="E118" s="80">
        <v>5325811.5991519997</v>
      </c>
      <c r="G118" s="28">
        <v>2022</v>
      </c>
      <c r="H118" s="109">
        <v>202209</v>
      </c>
      <c r="I118" s="29" t="s">
        <v>31</v>
      </c>
      <c r="J118" s="29" t="s">
        <v>186</v>
      </c>
      <c r="K118" s="29">
        <v>31763500.899432998</v>
      </c>
    </row>
    <row r="119" spans="1:11" x14ac:dyDescent="0.3">
      <c r="A119" s="14">
        <v>2022</v>
      </c>
      <c r="B119" s="90">
        <v>202212</v>
      </c>
      <c r="C119" s="79" t="s">
        <v>190</v>
      </c>
      <c r="D119" s="79" t="s">
        <v>18</v>
      </c>
      <c r="E119" s="79">
        <v>6168376.0536359996</v>
      </c>
      <c r="G119" s="30">
        <v>2022</v>
      </c>
      <c r="H119" s="110">
        <v>202212</v>
      </c>
      <c r="I119" s="31" t="s">
        <v>31</v>
      </c>
      <c r="J119" s="31" t="s">
        <v>186</v>
      </c>
      <c r="K119" s="31">
        <v>29581629.579847999</v>
      </c>
    </row>
    <row r="120" spans="1:11" x14ac:dyDescent="0.3">
      <c r="A120" s="13">
        <v>2023</v>
      </c>
      <c r="B120" s="89">
        <v>202303</v>
      </c>
      <c r="C120" s="80" t="s">
        <v>190</v>
      </c>
      <c r="D120" s="80" t="s">
        <v>18</v>
      </c>
      <c r="E120" s="80">
        <v>5968329.3255289998</v>
      </c>
      <c r="G120" s="28">
        <v>2023</v>
      </c>
      <c r="H120" s="109">
        <v>202303</v>
      </c>
      <c r="I120" s="29" t="s">
        <v>31</v>
      </c>
      <c r="J120" s="29" t="s">
        <v>186</v>
      </c>
      <c r="K120" s="29">
        <v>27704614.480487999</v>
      </c>
    </row>
    <row r="121" spans="1:11" x14ac:dyDescent="0.3">
      <c r="A121" s="14">
        <v>2023</v>
      </c>
      <c r="B121" s="90">
        <v>202306</v>
      </c>
      <c r="C121" s="79" t="s">
        <v>190</v>
      </c>
      <c r="D121" s="79" t="s">
        <v>18</v>
      </c>
      <c r="E121" s="79">
        <v>6445516.4528940003</v>
      </c>
      <c r="G121" s="30">
        <v>2023</v>
      </c>
      <c r="H121" s="110">
        <v>202306</v>
      </c>
      <c r="I121" s="31" t="s">
        <v>31</v>
      </c>
      <c r="J121" s="31" t="s">
        <v>186</v>
      </c>
      <c r="K121" s="31">
        <v>26746319.043855</v>
      </c>
    </row>
    <row r="122" spans="1:11" x14ac:dyDescent="0.3">
      <c r="A122" s="13">
        <v>2023</v>
      </c>
      <c r="B122" s="89">
        <v>202309</v>
      </c>
      <c r="C122" s="80" t="s">
        <v>190</v>
      </c>
      <c r="D122" s="80" t="s">
        <v>18</v>
      </c>
      <c r="E122" s="80">
        <v>6208311.2580949999</v>
      </c>
      <c r="G122" s="28">
        <v>2023</v>
      </c>
      <c r="H122" s="109">
        <v>202309</v>
      </c>
      <c r="I122" s="29" t="s">
        <v>31</v>
      </c>
      <c r="J122" s="29" t="s">
        <v>186</v>
      </c>
      <c r="K122" s="29">
        <v>25932427.741273001</v>
      </c>
    </row>
    <row r="123" spans="1:11" x14ac:dyDescent="0.3">
      <c r="A123" s="14">
        <v>2023</v>
      </c>
      <c r="B123" s="90">
        <v>202312</v>
      </c>
      <c r="C123" s="79" t="s">
        <v>190</v>
      </c>
      <c r="D123" s="79" t="s">
        <v>18</v>
      </c>
      <c r="E123" s="79">
        <v>4608757.8112119902</v>
      </c>
      <c r="G123" s="30">
        <v>2023</v>
      </c>
      <c r="H123" s="110">
        <v>202312</v>
      </c>
      <c r="I123" s="31" t="s">
        <v>31</v>
      </c>
      <c r="J123" s="31" t="s">
        <v>186</v>
      </c>
      <c r="K123" s="31">
        <v>25255800.413902</v>
      </c>
    </row>
    <row r="124" spans="1:11" x14ac:dyDescent="0.3">
      <c r="A124" s="13">
        <v>2009</v>
      </c>
      <c r="B124" s="89">
        <v>200903</v>
      </c>
      <c r="C124" s="80" t="s">
        <v>190</v>
      </c>
      <c r="D124" s="80" t="s">
        <v>19</v>
      </c>
      <c r="E124" s="80">
        <v>29052491.93</v>
      </c>
      <c r="G124" s="28">
        <v>2009</v>
      </c>
      <c r="H124" s="109">
        <v>200903</v>
      </c>
      <c r="I124" s="29" t="s">
        <v>14</v>
      </c>
      <c r="J124" s="29" t="s">
        <v>185</v>
      </c>
      <c r="K124" s="29">
        <v>382302.46092400001</v>
      </c>
    </row>
    <row r="125" spans="1:11" x14ac:dyDescent="0.3">
      <c r="A125" s="14">
        <v>2009</v>
      </c>
      <c r="B125" s="90">
        <v>200906</v>
      </c>
      <c r="C125" s="79" t="s">
        <v>190</v>
      </c>
      <c r="D125" s="79" t="s">
        <v>19</v>
      </c>
      <c r="E125" s="79">
        <v>26184728.370000001</v>
      </c>
      <c r="G125" s="30">
        <v>2009</v>
      </c>
      <c r="H125" s="110">
        <v>200906</v>
      </c>
      <c r="I125" s="31" t="s">
        <v>14</v>
      </c>
      <c r="J125" s="31" t="s">
        <v>185</v>
      </c>
      <c r="K125" s="31">
        <v>382341.83753600001</v>
      </c>
    </row>
    <row r="126" spans="1:11" x14ac:dyDescent="0.3">
      <c r="A126" s="13">
        <v>2009</v>
      </c>
      <c r="B126" s="89">
        <v>200909</v>
      </c>
      <c r="C126" s="80" t="s">
        <v>190</v>
      </c>
      <c r="D126" s="80" t="s">
        <v>19</v>
      </c>
      <c r="E126" s="80">
        <v>24291050.43</v>
      </c>
      <c r="G126" s="28">
        <v>2009</v>
      </c>
      <c r="H126" s="109">
        <v>200909</v>
      </c>
      <c r="I126" s="29" t="s">
        <v>14</v>
      </c>
      <c r="J126" s="29" t="s">
        <v>185</v>
      </c>
      <c r="K126" s="29">
        <v>376734.12589899998</v>
      </c>
    </row>
    <row r="127" spans="1:11" x14ac:dyDescent="0.3">
      <c r="A127" s="14">
        <v>2009</v>
      </c>
      <c r="B127" s="90">
        <v>200912</v>
      </c>
      <c r="C127" s="79" t="s">
        <v>190</v>
      </c>
      <c r="D127" s="79" t="s">
        <v>19</v>
      </c>
      <c r="E127" s="79">
        <v>27780201.640000001</v>
      </c>
      <c r="G127" s="30">
        <v>2009</v>
      </c>
      <c r="H127" s="110">
        <v>200912</v>
      </c>
      <c r="I127" s="31" t="s">
        <v>14</v>
      </c>
      <c r="J127" s="31" t="s">
        <v>185</v>
      </c>
      <c r="K127" s="31">
        <v>367678.78343399998</v>
      </c>
    </row>
    <row r="128" spans="1:11" x14ac:dyDescent="0.3">
      <c r="A128" s="13">
        <v>2010</v>
      </c>
      <c r="B128" s="89">
        <v>201003</v>
      </c>
      <c r="C128" s="80" t="s">
        <v>190</v>
      </c>
      <c r="D128" s="80" t="s">
        <v>19</v>
      </c>
      <c r="E128" s="80">
        <v>19086664.370000001</v>
      </c>
      <c r="G128" s="28">
        <v>2010</v>
      </c>
      <c r="H128" s="109">
        <v>201003</v>
      </c>
      <c r="I128" s="29" t="s">
        <v>14</v>
      </c>
      <c r="J128" s="29" t="s">
        <v>185</v>
      </c>
      <c r="K128" s="29">
        <v>354618.58511699998</v>
      </c>
    </row>
    <row r="129" spans="1:11" x14ac:dyDescent="0.3">
      <c r="A129" s="14">
        <v>2010</v>
      </c>
      <c r="B129" s="90">
        <v>201006</v>
      </c>
      <c r="C129" s="79" t="s">
        <v>190</v>
      </c>
      <c r="D129" s="79" t="s">
        <v>19</v>
      </c>
      <c r="E129" s="79">
        <v>18750055.390000001</v>
      </c>
      <c r="G129" s="30">
        <v>2010</v>
      </c>
      <c r="H129" s="110">
        <v>201006</v>
      </c>
      <c r="I129" s="31" t="s">
        <v>14</v>
      </c>
      <c r="J129" s="31" t="s">
        <v>185</v>
      </c>
      <c r="K129" s="31">
        <v>351295.71092899999</v>
      </c>
    </row>
    <row r="130" spans="1:11" x14ac:dyDescent="0.3">
      <c r="A130" s="13">
        <v>2010</v>
      </c>
      <c r="B130" s="89">
        <v>201009</v>
      </c>
      <c r="C130" s="80" t="s">
        <v>190</v>
      </c>
      <c r="D130" s="80" t="s">
        <v>19</v>
      </c>
      <c r="E130" s="80">
        <v>19414905.379999999</v>
      </c>
      <c r="G130" s="28">
        <v>2010</v>
      </c>
      <c r="H130" s="109">
        <v>201009</v>
      </c>
      <c r="I130" s="29" t="s">
        <v>14</v>
      </c>
      <c r="J130" s="29" t="s">
        <v>185</v>
      </c>
      <c r="K130" s="29">
        <v>349451.80372800003</v>
      </c>
    </row>
    <row r="131" spans="1:11" x14ac:dyDescent="0.3">
      <c r="A131" s="14">
        <v>2010</v>
      </c>
      <c r="B131" s="90">
        <v>201012</v>
      </c>
      <c r="C131" s="79" t="s">
        <v>190</v>
      </c>
      <c r="D131" s="79" t="s">
        <v>19</v>
      </c>
      <c r="E131" s="79">
        <v>21845978.620000001</v>
      </c>
      <c r="G131" s="30">
        <v>2010</v>
      </c>
      <c r="H131" s="110">
        <v>201012</v>
      </c>
      <c r="I131" s="31" t="s">
        <v>14</v>
      </c>
      <c r="J131" s="31" t="s">
        <v>185</v>
      </c>
      <c r="K131" s="31">
        <v>351902.46633199998</v>
      </c>
    </row>
    <row r="132" spans="1:11" x14ac:dyDescent="0.3">
      <c r="A132" s="13">
        <v>2011</v>
      </c>
      <c r="B132" s="89">
        <v>201103</v>
      </c>
      <c r="C132" s="80" t="s">
        <v>190</v>
      </c>
      <c r="D132" s="80" t="s">
        <v>19</v>
      </c>
      <c r="E132" s="80">
        <v>15236417.460000001</v>
      </c>
      <c r="G132" s="28">
        <v>2011</v>
      </c>
      <c r="H132" s="109">
        <v>201103</v>
      </c>
      <c r="I132" s="29" t="s">
        <v>14</v>
      </c>
      <c r="J132" s="29" t="s">
        <v>185</v>
      </c>
      <c r="K132" s="29">
        <v>347993.61673499999</v>
      </c>
    </row>
    <row r="133" spans="1:11" x14ac:dyDescent="0.3">
      <c r="A133" s="14">
        <v>2011</v>
      </c>
      <c r="B133" s="90">
        <v>201106</v>
      </c>
      <c r="C133" s="79" t="s">
        <v>190</v>
      </c>
      <c r="D133" s="79" t="s">
        <v>19</v>
      </c>
      <c r="E133" s="79">
        <v>16470105.14085</v>
      </c>
      <c r="G133" s="30">
        <v>2011</v>
      </c>
      <c r="H133" s="110">
        <v>201106</v>
      </c>
      <c r="I133" s="31" t="s">
        <v>14</v>
      </c>
      <c r="J133" s="31" t="s">
        <v>185</v>
      </c>
      <c r="K133" s="31">
        <v>358509.22601899999</v>
      </c>
    </row>
    <row r="134" spans="1:11" x14ac:dyDescent="0.3">
      <c r="A134" s="13">
        <v>2011</v>
      </c>
      <c r="B134" s="89">
        <v>201109</v>
      </c>
      <c r="C134" s="80" t="s">
        <v>190</v>
      </c>
      <c r="D134" s="80" t="s">
        <v>19</v>
      </c>
      <c r="E134" s="80">
        <v>16606952.4680399</v>
      </c>
      <c r="G134" s="28">
        <v>2011</v>
      </c>
      <c r="H134" s="109">
        <v>201109</v>
      </c>
      <c r="I134" s="29" t="s">
        <v>14</v>
      </c>
      <c r="J134" s="29" t="s">
        <v>185</v>
      </c>
      <c r="K134" s="29">
        <v>368535.56990599999</v>
      </c>
    </row>
    <row r="135" spans="1:11" x14ac:dyDescent="0.3">
      <c r="A135" s="14">
        <v>2011</v>
      </c>
      <c r="B135" s="90">
        <v>201112</v>
      </c>
      <c r="C135" s="79" t="s">
        <v>190</v>
      </c>
      <c r="D135" s="79" t="s">
        <v>19</v>
      </c>
      <c r="E135" s="79">
        <v>19670547.81202</v>
      </c>
      <c r="G135" s="30">
        <v>2011</v>
      </c>
      <c r="H135" s="110">
        <v>201112</v>
      </c>
      <c r="I135" s="31" t="s">
        <v>14</v>
      </c>
      <c r="J135" s="31" t="s">
        <v>185</v>
      </c>
      <c r="K135" s="31">
        <v>374360.72391</v>
      </c>
    </row>
    <row r="136" spans="1:11" x14ac:dyDescent="0.3">
      <c r="A136" s="13">
        <v>2012</v>
      </c>
      <c r="B136" s="89">
        <v>201203</v>
      </c>
      <c r="C136" s="80" t="s">
        <v>190</v>
      </c>
      <c r="D136" s="80" t="s">
        <v>19</v>
      </c>
      <c r="E136" s="80">
        <v>17396027.830189999</v>
      </c>
      <c r="G136" s="28">
        <v>2012</v>
      </c>
      <c r="H136" s="109">
        <v>201203</v>
      </c>
      <c r="I136" s="29" t="s">
        <v>14</v>
      </c>
      <c r="J136" s="29" t="s">
        <v>185</v>
      </c>
      <c r="K136" s="29">
        <v>374554.581595</v>
      </c>
    </row>
    <row r="137" spans="1:11" x14ac:dyDescent="0.3">
      <c r="A137" s="14">
        <v>2012</v>
      </c>
      <c r="B137" s="90">
        <v>201206</v>
      </c>
      <c r="C137" s="79" t="s">
        <v>190</v>
      </c>
      <c r="D137" s="79" t="s">
        <v>19</v>
      </c>
      <c r="E137" s="79">
        <v>18611302.421549998</v>
      </c>
      <c r="G137" s="30">
        <v>2012</v>
      </c>
      <c r="H137" s="110">
        <v>201206</v>
      </c>
      <c r="I137" s="31" t="s">
        <v>14</v>
      </c>
      <c r="J137" s="31" t="s">
        <v>185</v>
      </c>
      <c r="K137" s="31">
        <v>376335.002913</v>
      </c>
    </row>
    <row r="138" spans="1:11" x14ac:dyDescent="0.3">
      <c r="A138" s="13">
        <v>2012</v>
      </c>
      <c r="B138" s="89">
        <v>201209</v>
      </c>
      <c r="C138" s="80" t="s">
        <v>190</v>
      </c>
      <c r="D138" s="80" t="s">
        <v>19</v>
      </c>
      <c r="E138" s="80">
        <v>17663613.042470001</v>
      </c>
      <c r="G138" s="28">
        <v>2012</v>
      </c>
      <c r="H138" s="109">
        <v>201209</v>
      </c>
      <c r="I138" s="29" t="s">
        <v>14</v>
      </c>
      <c r="J138" s="29" t="s">
        <v>185</v>
      </c>
      <c r="K138" s="29">
        <v>381606.51022599998</v>
      </c>
    </row>
    <row r="139" spans="1:11" x14ac:dyDescent="0.3">
      <c r="A139" s="14">
        <v>2012</v>
      </c>
      <c r="B139" s="90">
        <v>201212</v>
      </c>
      <c r="C139" s="79" t="s">
        <v>190</v>
      </c>
      <c r="D139" s="79" t="s">
        <v>19</v>
      </c>
      <c r="E139" s="79">
        <v>19729170.40095</v>
      </c>
      <c r="G139" s="30">
        <v>2012</v>
      </c>
      <c r="H139" s="110">
        <v>201212</v>
      </c>
      <c r="I139" s="31" t="s">
        <v>14</v>
      </c>
      <c r="J139" s="31" t="s">
        <v>185</v>
      </c>
      <c r="K139" s="31">
        <v>382638.31981299998</v>
      </c>
    </row>
    <row r="140" spans="1:11" x14ac:dyDescent="0.3">
      <c r="A140" s="13">
        <v>2013</v>
      </c>
      <c r="B140" s="89">
        <v>201303</v>
      </c>
      <c r="C140" s="80" t="s">
        <v>190</v>
      </c>
      <c r="D140" s="80" t="s">
        <v>19</v>
      </c>
      <c r="E140" s="80">
        <v>17548142.728780001</v>
      </c>
      <c r="G140" s="28">
        <v>2013</v>
      </c>
      <c r="H140" s="109">
        <v>201303</v>
      </c>
      <c r="I140" s="29" t="s">
        <v>14</v>
      </c>
      <c r="J140" s="29" t="s">
        <v>185</v>
      </c>
      <c r="K140" s="29">
        <v>379137.075373</v>
      </c>
    </row>
    <row r="141" spans="1:11" x14ac:dyDescent="0.3">
      <c r="A141" s="14">
        <v>2013</v>
      </c>
      <c r="B141" s="90">
        <v>201306</v>
      </c>
      <c r="C141" s="79" t="s">
        <v>190</v>
      </c>
      <c r="D141" s="79" t="s">
        <v>19</v>
      </c>
      <c r="E141" s="79">
        <v>16599828.79085</v>
      </c>
      <c r="G141" s="30">
        <v>2013</v>
      </c>
      <c r="H141" s="110">
        <v>201306</v>
      </c>
      <c r="I141" s="31" t="s">
        <v>14</v>
      </c>
      <c r="J141" s="31" t="s">
        <v>185</v>
      </c>
      <c r="K141" s="31">
        <v>385602.00423800002</v>
      </c>
    </row>
    <row r="142" spans="1:11" x14ac:dyDescent="0.3">
      <c r="A142" s="13">
        <v>2013</v>
      </c>
      <c r="B142" s="89">
        <v>201309</v>
      </c>
      <c r="C142" s="80" t="s">
        <v>190</v>
      </c>
      <c r="D142" s="80" t="s">
        <v>19</v>
      </c>
      <c r="E142" s="80">
        <v>17105833.347890001</v>
      </c>
      <c r="G142" s="28">
        <v>2013</v>
      </c>
      <c r="H142" s="109">
        <v>201309</v>
      </c>
      <c r="I142" s="29" t="s">
        <v>14</v>
      </c>
      <c r="J142" s="29" t="s">
        <v>185</v>
      </c>
      <c r="K142" s="29">
        <v>391040.28525000002</v>
      </c>
    </row>
    <row r="143" spans="1:11" x14ac:dyDescent="0.3">
      <c r="A143" s="14">
        <v>2013</v>
      </c>
      <c r="B143" s="90">
        <v>201312</v>
      </c>
      <c r="C143" s="79" t="s">
        <v>190</v>
      </c>
      <c r="D143" s="79" t="s">
        <v>19</v>
      </c>
      <c r="E143" s="79">
        <v>19630112.442839999</v>
      </c>
      <c r="G143" s="30">
        <v>2013</v>
      </c>
      <c r="H143" s="110">
        <v>201312</v>
      </c>
      <c r="I143" s="31" t="s">
        <v>14</v>
      </c>
      <c r="J143" s="31" t="s">
        <v>185</v>
      </c>
      <c r="K143" s="31">
        <v>392309.61079900002</v>
      </c>
    </row>
    <row r="144" spans="1:11" x14ac:dyDescent="0.3">
      <c r="A144" s="13">
        <v>2014</v>
      </c>
      <c r="B144" s="89">
        <v>201403</v>
      </c>
      <c r="C144" s="80" t="s">
        <v>190</v>
      </c>
      <c r="D144" s="80" t="s">
        <v>19</v>
      </c>
      <c r="E144" s="80">
        <v>18100863.92151</v>
      </c>
      <c r="G144" s="28">
        <v>2014</v>
      </c>
      <c r="H144" s="109">
        <v>201403</v>
      </c>
      <c r="I144" s="29" t="s">
        <v>14</v>
      </c>
      <c r="J144" s="29" t="s">
        <v>185</v>
      </c>
      <c r="K144" s="29">
        <v>386895.77100299997</v>
      </c>
    </row>
    <row r="145" spans="1:11" x14ac:dyDescent="0.3">
      <c r="A145" s="14">
        <v>2014</v>
      </c>
      <c r="B145" s="90">
        <v>201406</v>
      </c>
      <c r="C145" s="79" t="s">
        <v>190</v>
      </c>
      <c r="D145" s="79" t="s">
        <v>19</v>
      </c>
      <c r="E145" s="79">
        <v>17798188.797370002</v>
      </c>
      <c r="G145" s="30">
        <v>2014</v>
      </c>
      <c r="H145" s="110">
        <v>201406</v>
      </c>
      <c r="I145" s="31" t="s">
        <v>14</v>
      </c>
      <c r="J145" s="31" t="s">
        <v>185</v>
      </c>
      <c r="K145" s="31">
        <v>389204.39474399999</v>
      </c>
    </row>
    <row r="146" spans="1:11" x14ac:dyDescent="0.3">
      <c r="A146" s="13">
        <v>2014</v>
      </c>
      <c r="B146" s="89">
        <v>201409</v>
      </c>
      <c r="C146" s="80" t="s">
        <v>190</v>
      </c>
      <c r="D146" s="80" t="s">
        <v>19</v>
      </c>
      <c r="E146" s="80">
        <v>17082526.23302</v>
      </c>
      <c r="G146" s="28">
        <v>2014</v>
      </c>
      <c r="H146" s="109">
        <v>201409</v>
      </c>
      <c r="I146" s="29" t="s">
        <v>14</v>
      </c>
      <c r="J146" s="29" t="s">
        <v>185</v>
      </c>
      <c r="K146" s="29">
        <v>389572.83375400002</v>
      </c>
    </row>
    <row r="147" spans="1:11" x14ac:dyDescent="0.3">
      <c r="A147" s="14">
        <v>2014</v>
      </c>
      <c r="B147" s="90">
        <v>201412</v>
      </c>
      <c r="C147" s="79" t="s">
        <v>190</v>
      </c>
      <c r="D147" s="79" t="s">
        <v>19</v>
      </c>
      <c r="E147" s="79">
        <v>21358997.61829</v>
      </c>
      <c r="G147" s="30">
        <v>2014</v>
      </c>
      <c r="H147" s="110">
        <v>201412</v>
      </c>
      <c r="I147" s="31" t="s">
        <v>14</v>
      </c>
      <c r="J147" s="31" t="s">
        <v>185</v>
      </c>
      <c r="K147" s="31">
        <v>385456.141504</v>
      </c>
    </row>
    <row r="148" spans="1:11" x14ac:dyDescent="0.3">
      <c r="A148" s="13">
        <v>2015</v>
      </c>
      <c r="B148" s="89">
        <v>201503</v>
      </c>
      <c r="C148" s="80" t="s">
        <v>190</v>
      </c>
      <c r="D148" s="80" t="s">
        <v>19</v>
      </c>
      <c r="E148" s="80">
        <v>18714124.02169</v>
      </c>
      <c r="G148" s="28">
        <v>2015</v>
      </c>
      <c r="H148" s="109">
        <v>201503</v>
      </c>
      <c r="I148" s="29" t="s">
        <v>14</v>
      </c>
      <c r="J148" s="29" t="s">
        <v>185</v>
      </c>
      <c r="K148" s="29">
        <v>381191.31928300002</v>
      </c>
    </row>
    <row r="149" spans="1:11" x14ac:dyDescent="0.3">
      <c r="A149" s="14">
        <v>2015</v>
      </c>
      <c r="B149" s="90">
        <v>201506</v>
      </c>
      <c r="C149" s="79" t="s">
        <v>190</v>
      </c>
      <c r="D149" s="79" t="s">
        <v>19</v>
      </c>
      <c r="E149" s="79">
        <v>17338697.208009999</v>
      </c>
      <c r="G149" s="30">
        <v>2015</v>
      </c>
      <c r="H149" s="110">
        <v>201506</v>
      </c>
      <c r="I149" s="31" t="s">
        <v>14</v>
      </c>
      <c r="J149" s="31" t="s">
        <v>185</v>
      </c>
      <c r="K149" s="31">
        <v>379989.43880200002</v>
      </c>
    </row>
    <row r="150" spans="1:11" x14ac:dyDescent="0.3">
      <c r="A150" s="13">
        <v>2015</v>
      </c>
      <c r="B150" s="89">
        <v>201509</v>
      </c>
      <c r="C150" s="80" t="s">
        <v>190</v>
      </c>
      <c r="D150" s="80" t="s">
        <v>19</v>
      </c>
      <c r="E150" s="80">
        <v>16968567.546739999</v>
      </c>
      <c r="G150" s="28">
        <v>2015</v>
      </c>
      <c r="H150" s="109">
        <v>201509</v>
      </c>
      <c r="I150" s="29" t="s">
        <v>14</v>
      </c>
      <c r="J150" s="29" t="s">
        <v>185</v>
      </c>
      <c r="K150" s="29">
        <v>382850.02103900001</v>
      </c>
    </row>
    <row r="151" spans="1:11" x14ac:dyDescent="0.3">
      <c r="A151" s="14">
        <v>2015</v>
      </c>
      <c r="B151" s="90">
        <v>201512</v>
      </c>
      <c r="C151" s="79" t="s">
        <v>190</v>
      </c>
      <c r="D151" s="79" t="s">
        <v>19</v>
      </c>
      <c r="E151" s="79">
        <v>19259867.923909999</v>
      </c>
      <c r="G151" s="30">
        <v>2015</v>
      </c>
      <c r="H151" s="110">
        <v>201512</v>
      </c>
      <c r="I151" s="31" t="s">
        <v>14</v>
      </c>
      <c r="J151" s="31" t="s">
        <v>185</v>
      </c>
      <c r="K151" s="31">
        <v>379244.42878700001</v>
      </c>
    </row>
    <row r="152" spans="1:11" x14ac:dyDescent="0.3">
      <c r="A152" s="13">
        <v>2016</v>
      </c>
      <c r="B152" s="89">
        <v>201603</v>
      </c>
      <c r="C152" s="80" t="s">
        <v>190</v>
      </c>
      <c r="D152" s="80" t="s">
        <v>19</v>
      </c>
      <c r="E152" s="80">
        <v>18747219.767469998</v>
      </c>
      <c r="G152" s="28">
        <v>2016</v>
      </c>
      <c r="H152" s="109">
        <v>201603</v>
      </c>
      <c r="I152" s="29" t="s">
        <v>14</v>
      </c>
      <c r="J152" s="29" t="s">
        <v>185</v>
      </c>
      <c r="K152" s="29">
        <v>373946.752675</v>
      </c>
    </row>
    <row r="153" spans="1:11" x14ac:dyDescent="0.3">
      <c r="A153" s="14">
        <v>2016</v>
      </c>
      <c r="B153" s="90">
        <v>201606</v>
      </c>
      <c r="C153" s="79" t="s">
        <v>190</v>
      </c>
      <c r="D153" s="79" t="s">
        <v>19</v>
      </c>
      <c r="E153" s="79">
        <v>16499838.757750001</v>
      </c>
      <c r="G153" s="30">
        <v>2016</v>
      </c>
      <c r="H153" s="110">
        <v>201606</v>
      </c>
      <c r="I153" s="31" t="s">
        <v>14</v>
      </c>
      <c r="J153" s="31" t="s">
        <v>185</v>
      </c>
      <c r="K153" s="31">
        <v>373040.39471600001</v>
      </c>
    </row>
    <row r="154" spans="1:11" x14ac:dyDescent="0.3">
      <c r="A154" s="13">
        <v>2016</v>
      </c>
      <c r="B154" s="89">
        <v>201609</v>
      </c>
      <c r="C154" s="80" t="s">
        <v>190</v>
      </c>
      <c r="D154" s="80" t="s">
        <v>19</v>
      </c>
      <c r="E154" s="80">
        <v>16179686.120440001</v>
      </c>
      <c r="G154" s="28">
        <v>2016</v>
      </c>
      <c r="H154" s="109">
        <v>201609</v>
      </c>
      <c r="I154" s="29" t="s">
        <v>14</v>
      </c>
      <c r="J154" s="29" t="s">
        <v>185</v>
      </c>
      <c r="K154" s="29">
        <v>381159.32934300002</v>
      </c>
    </row>
    <row r="155" spans="1:11" x14ac:dyDescent="0.3">
      <c r="A155" s="14">
        <v>2016</v>
      </c>
      <c r="B155" s="90">
        <v>201612</v>
      </c>
      <c r="C155" s="79" t="s">
        <v>190</v>
      </c>
      <c r="D155" s="79" t="s">
        <v>19</v>
      </c>
      <c r="E155" s="79">
        <v>17872324.284290001</v>
      </c>
      <c r="G155" s="30">
        <v>2016</v>
      </c>
      <c r="H155" s="110">
        <v>201612</v>
      </c>
      <c r="I155" s="31" t="s">
        <v>14</v>
      </c>
      <c r="J155" s="31" t="s">
        <v>185</v>
      </c>
      <c r="K155" s="31">
        <v>387458.938822</v>
      </c>
    </row>
    <row r="156" spans="1:11" x14ac:dyDescent="0.3">
      <c r="A156" s="13">
        <v>2017</v>
      </c>
      <c r="B156" s="89">
        <v>201703</v>
      </c>
      <c r="C156" s="80" t="s">
        <v>190</v>
      </c>
      <c r="D156" s="80" t="s">
        <v>19</v>
      </c>
      <c r="E156" s="80">
        <v>17772303.774440002</v>
      </c>
      <c r="G156" s="28">
        <v>2017</v>
      </c>
      <c r="H156" s="109">
        <v>201703</v>
      </c>
      <c r="I156" s="29" t="s">
        <v>14</v>
      </c>
      <c r="J156" s="29" t="s">
        <v>185</v>
      </c>
      <c r="K156" s="29">
        <v>386166.75627999997</v>
      </c>
    </row>
    <row r="157" spans="1:11" x14ac:dyDescent="0.3">
      <c r="A157" s="14">
        <v>2017</v>
      </c>
      <c r="B157" s="90">
        <v>201706</v>
      </c>
      <c r="C157" s="79" t="s">
        <v>190</v>
      </c>
      <c r="D157" s="79" t="s">
        <v>19</v>
      </c>
      <c r="E157" s="79">
        <v>16024650.668679999</v>
      </c>
      <c r="G157" s="30">
        <v>2017</v>
      </c>
      <c r="H157" s="110">
        <v>201706</v>
      </c>
      <c r="I157" s="31" t="s">
        <v>14</v>
      </c>
      <c r="J157" s="31" t="s">
        <v>185</v>
      </c>
      <c r="K157" s="31">
        <v>391889.22546400002</v>
      </c>
    </row>
    <row r="158" spans="1:11" x14ac:dyDescent="0.3">
      <c r="A158" s="13">
        <v>2017</v>
      </c>
      <c r="B158" s="89">
        <v>201709</v>
      </c>
      <c r="C158" s="80" t="s">
        <v>190</v>
      </c>
      <c r="D158" s="80" t="s">
        <v>19</v>
      </c>
      <c r="E158" s="80">
        <v>17026489.157140002</v>
      </c>
      <c r="G158" s="28">
        <v>2017</v>
      </c>
      <c r="H158" s="109">
        <v>201709</v>
      </c>
      <c r="I158" s="29" t="s">
        <v>14</v>
      </c>
      <c r="J158" s="29" t="s">
        <v>185</v>
      </c>
      <c r="K158" s="29">
        <v>395312.88521400001</v>
      </c>
    </row>
    <row r="159" spans="1:11" x14ac:dyDescent="0.3">
      <c r="A159" s="14">
        <v>2017</v>
      </c>
      <c r="B159" s="90">
        <v>201712</v>
      </c>
      <c r="C159" s="79" t="s">
        <v>190</v>
      </c>
      <c r="D159" s="79" t="s">
        <v>19</v>
      </c>
      <c r="E159" s="79">
        <v>19855393.445269998</v>
      </c>
      <c r="G159" s="30">
        <v>2017</v>
      </c>
      <c r="H159" s="110">
        <v>201712</v>
      </c>
      <c r="I159" s="31" t="s">
        <v>14</v>
      </c>
      <c r="J159" s="31" t="s">
        <v>185</v>
      </c>
      <c r="K159" s="31">
        <v>393567.122279</v>
      </c>
    </row>
    <row r="160" spans="1:11" x14ac:dyDescent="0.3">
      <c r="A160" s="13">
        <v>2018</v>
      </c>
      <c r="B160" s="89">
        <v>201803</v>
      </c>
      <c r="C160" s="80" t="s">
        <v>190</v>
      </c>
      <c r="D160" s="80" t="s">
        <v>19</v>
      </c>
      <c r="E160" s="80">
        <v>18780424.183802001</v>
      </c>
      <c r="G160" s="28">
        <v>2018</v>
      </c>
      <c r="H160" s="109">
        <v>201803</v>
      </c>
      <c r="I160" s="29" t="s">
        <v>14</v>
      </c>
      <c r="J160" s="29" t="s">
        <v>185</v>
      </c>
      <c r="K160" s="29">
        <v>387803.27674</v>
      </c>
    </row>
    <row r="161" spans="1:11" x14ac:dyDescent="0.3">
      <c r="A161" s="14">
        <v>2018</v>
      </c>
      <c r="B161" s="90">
        <v>201806</v>
      </c>
      <c r="C161" s="79" t="s">
        <v>190</v>
      </c>
      <c r="D161" s="79" t="s">
        <v>19</v>
      </c>
      <c r="E161" s="79">
        <v>17372128.791319001</v>
      </c>
      <c r="G161" s="30">
        <v>2018</v>
      </c>
      <c r="H161" s="110">
        <v>201806</v>
      </c>
      <c r="I161" s="31" t="s">
        <v>14</v>
      </c>
      <c r="J161" s="31" t="s">
        <v>185</v>
      </c>
      <c r="K161" s="31">
        <v>390740.910882</v>
      </c>
    </row>
    <row r="162" spans="1:11" x14ac:dyDescent="0.3">
      <c r="A162" s="13">
        <v>2018</v>
      </c>
      <c r="B162" s="89">
        <v>201809</v>
      </c>
      <c r="C162" s="80" t="s">
        <v>190</v>
      </c>
      <c r="D162" s="80" t="s">
        <v>19</v>
      </c>
      <c r="E162" s="80">
        <v>18356851.825824998</v>
      </c>
      <c r="G162" s="28">
        <v>2018</v>
      </c>
      <c r="H162" s="109">
        <v>201809</v>
      </c>
      <c r="I162" s="29" t="s">
        <v>14</v>
      </c>
      <c r="J162" s="29" t="s">
        <v>185</v>
      </c>
      <c r="K162" s="29">
        <v>393825.47637400002</v>
      </c>
    </row>
    <row r="163" spans="1:11" x14ac:dyDescent="0.3">
      <c r="A163" s="14">
        <v>2018</v>
      </c>
      <c r="B163" s="90">
        <v>201812</v>
      </c>
      <c r="C163" s="79" t="s">
        <v>190</v>
      </c>
      <c r="D163" s="79" t="s">
        <v>19</v>
      </c>
      <c r="E163" s="79">
        <v>20540126.520984001</v>
      </c>
      <c r="G163" s="30">
        <v>2018</v>
      </c>
      <c r="H163" s="110">
        <v>201812</v>
      </c>
      <c r="I163" s="31" t="s">
        <v>14</v>
      </c>
      <c r="J163" s="31" t="s">
        <v>185</v>
      </c>
      <c r="K163" s="31">
        <v>396535.23226999998</v>
      </c>
    </row>
    <row r="164" spans="1:11" x14ac:dyDescent="0.3">
      <c r="A164" s="13">
        <v>2019</v>
      </c>
      <c r="B164" s="89">
        <v>201903</v>
      </c>
      <c r="C164" s="80" t="s">
        <v>190</v>
      </c>
      <c r="D164" s="80" t="s">
        <v>19</v>
      </c>
      <c r="E164" s="80">
        <v>18139833.680321001</v>
      </c>
      <c r="G164" s="28">
        <v>2019</v>
      </c>
      <c r="H164" s="109">
        <v>201903</v>
      </c>
      <c r="I164" s="29" t="s">
        <v>14</v>
      </c>
      <c r="J164" s="29" t="s">
        <v>185</v>
      </c>
      <c r="K164" s="29">
        <v>397569.22019700002</v>
      </c>
    </row>
    <row r="165" spans="1:11" x14ac:dyDescent="0.3">
      <c r="A165" s="14">
        <v>2019</v>
      </c>
      <c r="B165" s="90">
        <v>201906</v>
      </c>
      <c r="C165" s="79" t="s">
        <v>190</v>
      </c>
      <c r="D165" s="79" t="s">
        <v>19</v>
      </c>
      <c r="E165" s="79">
        <v>18090163.515854001</v>
      </c>
      <c r="G165" s="30">
        <v>2019</v>
      </c>
      <c r="H165" s="110">
        <v>201906</v>
      </c>
      <c r="I165" s="31" t="s">
        <v>14</v>
      </c>
      <c r="J165" s="31" t="s">
        <v>185</v>
      </c>
      <c r="K165" s="31">
        <v>406986.34448099998</v>
      </c>
    </row>
    <row r="166" spans="1:11" x14ac:dyDescent="0.3">
      <c r="A166" s="13">
        <v>2019</v>
      </c>
      <c r="B166" s="89">
        <v>201909</v>
      </c>
      <c r="C166" s="80" t="s">
        <v>190</v>
      </c>
      <c r="D166" s="80" t="s">
        <v>19</v>
      </c>
      <c r="E166" s="80">
        <v>22328704.613605998</v>
      </c>
      <c r="G166" s="28">
        <v>2019</v>
      </c>
      <c r="H166" s="109">
        <v>201909</v>
      </c>
      <c r="I166" s="29" t="s">
        <v>14</v>
      </c>
      <c r="J166" s="29" t="s">
        <v>185</v>
      </c>
      <c r="K166" s="29">
        <v>418212.58816799999</v>
      </c>
    </row>
    <row r="167" spans="1:11" x14ac:dyDescent="0.3">
      <c r="A167" s="14">
        <v>2019</v>
      </c>
      <c r="B167" s="90">
        <v>201912</v>
      </c>
      <c r="C167" s="79" t="s">
        <v>190</v>
      </c>
      <c r="D167" s="79" t="s">
        <v>19</v>
      </c>
      <c r="E167" s="79">
        <v>24045860.736476999</v>
      </c>
      <c r="G167" s="30">
        <v>2019</v>
      </c>
      <c r="H167" s="110">
        <v>201912</v>
      </c>
      <c r="I167" s="31" t="s">
        <v>14</v>
      </c>
      <c r="J167" s="31" t="s">
        <v>185</v>
      </c>
      <c r="K167" s="31">
        <v>425907.46101299999</v>
      </c>
    </row>
    <row r="168" spans="1:11" x14ac:dyDescent="0.3">
      <c r="A168" s="13">
        <v>2020</v>
      </c>
      <c r="B168" s="89">
        <v>202003</v>
      </c>
      <c r="C168" s="80" t="s">
        <v>190</v>
      </c>
      <c r="D168" s="80" t="s">
        <v>19</v>
      </c>
      <c r="E168" s="80">
        <v>20015362.874763999</v>
      </c>
      <c r="G168" s="28">
        <v>2020</v>
      </c>
      <c r="H168" s="109">
        <v>202003</v>
      </c>
      <c r="I168" s="29" t="s">
        <v>14</v>
      </c>
      <c r="J168" s="29" t="s">
        <v>185</v>
      </c>
      <c r="K168" s="29">
        <v>429692.883049</v>
      </c>
    </row>
    <row r="169" spans="1:11" x14ac:dyDescent="0.3">
      <c r="A169" s="14">
        <v>2020</v>
      </c>
      <c r="B169" s="90">
        <v>202006</v>
      </c>
      <c r="C169" s="79" t="s">
        <v>190</v>
      </c>
      <c r="D169" s="79" t="s">
        <v>19</v>
      </c>
      <c r="E169" s="79">
        <v>8068148.5195610002</v>
      </c>
      <c r="G169" s="30">
        <v>2020</v>
      </c>
      <c r="H169" s="110">
        <v>202006</v>
      </c>
      <c r="I169" s="31" t="s">
        <v>14</v>
      </c>
      <c r="J169" s="31" t="s">
        <v>185</v>
      </c>
      <c r="K169" s="31">
        <v>435722.60787800001</v>
      </c>
    </row>
    <row r="170" spans="1:11" x14ac:dyDescent="0.3">
      <c r="A170" s="13">
        <v>2020</v>
      </c>
      <c r="B170" s="89">
        <v>202009</v>
      </c>
      <c r="C170" s="80" t="s">
        <v>190</v>
      </c>
      <c r="D170" s="80" t="s">
        <v>19</v>
      </c>
      <c r="E170" s="80">
        <v>15607607.3600059</v>
      </c>
      <c r="G170" s="28">
        <v>2020</v>
      </c>
      <c r="H170" s="109">
        <v>202009</v>
      </c>
      <c r="I170" s="29" t="s">
        <v>14</v>
      </c>
      <c r="J170" s="29" t="s">
        <v>185</v>
      </c>
      <c r="K170" s="29">
        <v>449542.73173599999</v>
      </c>
    </row>
    <row r="171" spans="1:11" x14ac:dyDescent="0.3">
      <c r="A171" s="14">
        <v>2020</v>
      </c>
      <c r="B171" s="90">
        <v>202012</v>
      </c>
      <c r="C171" s="79" t="s">
        <v>190</v>
      </c>
      <c r="D171" s="79" t="s">
        <v>19</v>
      </c>
      <c r="E171" s="79">
        <v>16922661.792679001</v>
      </c>
      <c r="G171" s="30">
        <v>2020</v>
      </c>
      <c r="H171" s="110">
        <v>202012</v>
      </c>
      <c r="I171" s="31" t="s">
        <v>14</v>
      </c>
      <c r="J171" s="31" t="s">
        <v>185</v>
      </c>
      <c r="K171" s="31">
        <v>458404.14129499998</v>
      </c>
    </row>
    <row r="172" spans="1:11" x14ac:dyDescent="0.3">
      <c r="A172" s="13">
        <v>2021</v>
      </c>
      <c r="B172" s="89">
        <v>202103</v>
      </c>
      <c r="C172" s="80" t="s">
        <v>190</v>
      </c>
      <c r="D172" s="80" t="s">
        <v>19</v>
      </c>
      <c r="E172" s="80">
        <v>10170702.665114</v>
      </c>
      <c r="G172" s="28">
        <v>2021</v>
      </c>
      <c r="H172" s="109">
        <v>202103</v>
      </c>
      <c r="I172" s="29" t="s">
        <v>14</v>
      </c>
      <c r="J172" s="29" t="s">
        <v>185</v>
      </c>
      <c r="K172" s="29">
        <v>453658.25720599998</v>
      </c>
    </row>
    <row r="173" spans="1:11" x14ac:dyDescent="0.3">
      <c r="A173" s="14">
        <v>2021</v>
      </c>
      <c r="B173" s="90">
        <v>202106</v>
      </c>
      <c r="C173" s="79" t="s">
        <v>190</v>
      </c>
      <c r="D173" s="79" t="s">
        <v>19</v>
      </c>
      <c r="E173" s="79">
        <v>18939509.155967001</v>
      </c>
      <c r="G173" s="30">
        <v>2021</v>
      </c>
      <c r="H173" s="110">
        <v>202106</v>
      </c>
      <c r="I173" s="31" t="s">
        <v>14</v>
      </c>
      <c r="J173" s="31" t="s">
        <v>185</v>
      </c>
      <c r="K173" s="31">
        <v>462906.92723099998</v>
      </c>
    </row>
    <row r="174" spans="1:11" x14ac:dyDescent="0.3">
      <c r="A174" s="13">
        <v>2021</v>
      </c>
      <c r="B174" s="89">
        <v>202109</v>
      </c>
      <c r="C174" s="80" t="s">
        <v>190</v>
      </c>
      <c r="D174" s="80" t="s">
        <v>19</v>
      </c>
      <c r="E174" s="80">
        <v>23289183.9982999</v>
      </c>
      <c r="G174" s="28">
        <v>2021</v>
      </c>
      <c r="H174" s="109">
        <v>202109</v>
      </c>
      <c r="I174" s="29" t="s">
        <v>14</v>
      </c>
      <c r="J174" s="29" t="s">
        <v>185</v>
      </c>
      <c r="K174" s="29">
        <v>476451.17057900003</v>
      </c>
    </row>
    <row r="175" spans="1:11" x14ac:dyDescent="0.3">
      <c r="A175" s="14">
        <v>2021</v>
      </c>
      <c r="B175" s="90">
        <v>202112</v>
      </c>
      <c r="C175" s="79" t="s">
        <v>190</v>
      </c>
      <c r="D175" s="79" t="s">
        <v>19</v>
      </c>
      <c r="E175" s="79">
        <v>26700926.367539</v>
      </c>
      <c r="G175" s="30">
        <v>2021</v>
      </c>
      <c r="H175" s="110">
        <v>202112</v>
      </c>
      <c r="I175" s="31" t="s">
        <v>14</v>
      </c>
      <c r="J175" s="31" t="s">
        <v>185</v>
      </c>
      <c r="K175" s="31">
        <v>486077.68296900002</v>
      </c>
    </row>
    <row r="176" spans="1:11" x14ac:dyDescent="0.3">
      <c r="A176" s="13">
        <v>2022</v>
      </c>
      <c r="B176" s="89">
        <v>202203</v>
      </c>
      <c r="C176" s="80" t="s">
        <v>190</v>
      </c>
      <c r="D176" s="80" t="s">
        <v>19</v>
      </c>
      <c r="E176" s="80">
        <v>25469510.505456999</v>
      </c>
      <c r="G176" s="28">
        <v>2022</v>
      </c>
      <c r="H176" s="109">
        <v>202203</v>
      </c>
      <c r="I176" s="29" t="s">
        <v>14</v>
      </c>
      <c r="J176" s="29" t="s">
        <v>185</v>
      </c>
      <c r="K176" s="29">
        <v>481590.40698899998</v>
      </c>
    </row>
    <row r="177" spans="1:11" x14ac:dyDescent="0.3">
      <c r="A177" s="14">
        <v>2022</v>
      </c>
      <c r="B177" s="90">
        <v>202206</v>
      </c>
      <c r="C177" s="79" t="s">
        <v>190</v>
      </c>
      <c r="D177" s="79" t="s">
        <v>19</v>
      </c>
      <c r="E177" s="79">
        <v>29769496.111947998</v>
      </c>
      <c r="G177" s="30">
        <v>2022</v>
      </c>
      <c r="H177" s="110">
        <v>202206</v>
      </c>
      <c r="I177" s="31" t="s">
        <v>14</v>
      </c>
      <c r="J177" s="31" t="s">
        <v>185</v>
      </c>
      <c r="K177" s="31">
        <v>493934.36964699998</v>
      </c>
    </row>
    <row r="178" spans="1:11" x14ac:dyDescent="0.3">
      <c r="A178" s="13">
        <v>2022</v>
      </c>
      <c r="B178" s="89">
        <v>202209</v>
      </c>
      <c r="C178" s="80" t="s">
        <v>190</v>
      </c>
      <c r="D178" s="80" t="s">
        <v>19</v>
      </c>
      <c r="E178" s="80">
        <v>30421277.583361998</v>
      </c>
      <c r="G178" s="28">
        <v>2022</v>
      </c>
      <c r="H178" s="109">
        <v>202209</v>
      </c>
      <c r="I178" s="29" t="s">
        <v>14</v>
      </c>
      <c r="J178" s="29" t="s">
        <v>185</v>
      </c>
      <c r="K178" s="29">
        <v>503417.73589700001</v>
      </c>
    </row>
    <row r="179" spans="1:11" x14ac:dyDescent="0.3">
      <c r="A179" s="14">
        <v>2022</v>
      </c>
      <c r="B179" s="90">
        <v>202212</v>
      </c>
      <c r="C179" s="79" t="s">
        <v>190</v>
      </c>
      <c r="D179" s="79" t="s">
        <v>19</v>
      </c>
      <c r="E179" s="79">
        <v>38283585.993707001</v>
      </c>
      <c r="G179" s="30">
        <v>2022</v>
      </c>
      <c r="H179" s="110">
        <v>202212</v>
      </c>
      <c r="I179" s="31" t="s">
        <v>14</v>
      </c>
      <c r="J179" s="31" t="s">
        <v>185</v>
      </c>
      <c r="K179" s="31">
        <v>504531.73250500002</v>
      </c>
    </row>
    <row r="180" spans="1:11" x14ac:dyDescent="0.3">
      <c r="A180" s="13">
        <v>2023</v>
      </c>
      <c r="B180" s="89">
        <v>202303</v>
      </c>
      <c r="C180" s="80" t="s">
        <v>190</v>
      </c>
      <c r="D180" s="80" t="s">
        <v>19</v>
      </c>
      <c r="E180" s="80">
        <v>37518994.236051001</v>
      </c>
      <c r="G180" s="28">
        <v>2023</v>
      </c>
      <c r="H180" s="109">
        <v>202303</v>
      </c>
      <c r="I180" s="29" t="s">
        <v>14</v>
      </c>
      <c r="J180" s="29" t="s">
        <v>185</v>
      </c>
      <c r="K180" s="29">
        <v>498184.18300000002</v>
      </c>
    </row>
    <row r="181" spans="1:11" x14ac:dyDescent="0.3">
      <c r="A181" s="14">
        <v>2023</v>
      </c>
      <c r="B181" s="90">
        <v>202306</v>
      </c>
      <c r="C181" s="79" t="s">
        <v>190</v>
      </c>
      <c r="D181" s="79" t="s">
        <v>19</v>
      </c>
      <c r="E181" s="79">
        <v>38781459.287969999</v>
      </c>
      <c r="G181" s="30">
        <v>2023</v>
      </c>
      <c r="H181" s="110">
        <v>202306</v>
      </c>
      <c r="I181" s="31" t="s">
        <v>14</v>
      </c>
      <c r="J181" s="31" t="s">
        <v>185</v>
      </c>
      <c r="K181" s="31">
        <v>508177.000818</v>
      </c>
    </row>
    <row r="182" spans="1:11" x14ac:dyDescent="0.3">
      <c r="A182" s="13">
        <v>2023</v>
      </c>
      <c r="B182" s="89">
        <v>202309</v>
      </c>
      <c r="C182" s="80" t="s">
        <v>190</v>
      </c>
      <c r="D182" s="80" t="s">
        <v>19</v>
      </c>
      <c r="E182" s="80">
        <v>39442904.733484998</v>
      </c>
      <c r="G182" s="28">
        <v>2023</v>
      </c>
      <c r="H182" s="109">
        <v>202309</v>
      </c>
      <c r="I182" s="29" t="s">
        <v>14</v>
      </c>
      <c r="J182" s="29" t="s">
        <v>185</v>
      </c>
      <c r="K182" s="29">
        <v>516930.19975600002</v>
      </c>
    </row>
    <row r="183" spans="1:11" x14ac:dyDescent="0.3">
      <c r="A183" s="14">
        <v>2023</v>
      </c>
      <c r="B183" s="90">
        <v>202312</v>
      </c>
      <c r="C183" s="79" t="s">
        <v>190</v>
      </c>
      <c r="D183" s="79" t="s">
        <v>19</v>
      </c>
      <c r="E183" s="79">
        <v>29734502.567379002</v>
      </c>
      <c r="G183" s="30">
        <v>2023</v>
      </c>
      <c r="H183" s="110">
        <v>202312</v>
      </c>
      <c r="I183" s="31" t="s">
        <v>14</v>
      </c>
      <c r="J183" s="31" t="s">
        <v>185</v>
      </c>
      <c r="K183" s="31">
        <v>521260.45174500003</v>
      </c>
    </row>
    <row r="184" spans="1:11" x14ac:dyDescent="0.3">
      <c r="A184" s="13">
        <v>2009</v>
      </c>
      <c r="B184" s="89">
        <v>200903</v>
      </c>
      <c r="C184" s="80" t="s">
        <v>190</v>
      </c>
      <c r="D184" s="80" t="s">
        <v>178</v>
      </c>
      <c r="E184" s="80">
        <v>75031832.584313005</v>
      </c>
      <c r="G184" s="28">
        <v>2009</v>
      </c>
      <c r="H184" s="109">
        <v>200903</v>
      </c>
      <c r="I184" s="29" t="s">
        <v>14</v>
      </c>
      <c r="J184" s="29" t="s">
        <v>186</v>
      </c>
      <c r="K184" s="29">
        <v>93582.293296999997</v>
      </c>
    </row>
    <row r="185" spans="1:11" x14ac:dyDescent="0.3">
      <c r="A185" s="14">
        <v>2009</v>
      </c>
      <c r="B185" s="90">
        <v>200906</v>
      </c>
      <c r="C185" s="79" t="s">
        <v>190</v>
      </c>
      <c r="D185" s="79" t="s">
        <v>178</v>
      </c>
      <c r="E185" s="79">
        <v>77944526.793495998</v>
      </c>
      <c r="G185" s="30">
        <v>2009</v>
      </c>
      <c r="H185" s="110">
        <v>200906</v>
      </c>
      <c r="I185" s="31" t="s">
        <v>14</v>
      </c>
      <c r="J185" s="31" t="s">
        <v>186</v>
      </c>
      <c r="K185" s="31">
        <v>92633.910216999997</v>
      </c>
    </row>
    <row r="186" spans="1:11" x14ac:dyDescent="0.3">
      <c r="A186" s="13">
        <v>2009</v>
      </c>
      <c r="B186" s="89">
        <v>200909</v>
      </c>
      <c r="C186" s="80" t="s">
        <v>190</v>
      </c>
      <c r="D186" s="80" t="s">
        <v>178</v>
      </c>
      <c r="E186" s="80">
        <v>76405108.436313003</v>
      </c>
      <c r="G186" s="28">
        <v>2009</v>
      </c>
      <c r="H186" s="109">
        <v>200909</v>
      </c>
      <c r="I186" s="29" t="s">
        <v>14</v>
      </c>
      <c r="J186" s="29" t="s">
        <v>186</v>
      </c>
      <c r="K186" s="29">
        <v>91426.066047999993</v>
      </c>
    </row>
    <row r="187" spans="1:11" x14ac:dyDescent="0.3">
      <c r="A187" s="14">
        <v>2009</v>
      </c>
      <c r="B187" s="90">
        <v>200912</v>
      </c>
      <c r="C187" s="79" t="s">
        <v>190</v>
      </c>
      <c r="D187" s="79" t="s">
        <v>178</v>
      </c>
      <c r="E187" s="79">
        <v>84841454.612158999</v>
      </c>
      <c r="G187" s="30">
        <v>2009</v>
      </c>
      <c r="H187" s="110">
        <v>200912</v>
      </c>
      <c r="I187" s="31" t="s">
        <v>14</v>
      </c>
      <c r="J187" s="31" t="s">
        <v>186</v>
      </c>
      <c r="K187" s="31">
        <v>89587.493612000006</v>
      </c>
    </row>
    <row r="188" spans="1:11" x14ac:dyDescent="0.3">
      <c r="A188" s="13">
        <v>2010</v>
      </c>
      <c r="B188" s="89">
        <v>201003</v>
      </c>
      <c r="C188" s="80" t="s">
        <v>190</v>
      </c>
      <c r="D188" s="80" t="s">
        <v>178</v>
      </c>
      <c r="E188" s="80">
        <v>65547673.988991998</v>
      </c>
      <c r="G188" s="28">
        <v>2010</v>
      </c>
      <c r="H188" s="109">
        <v>201003</v>
      </c>
      <c r="I188" s="29" t="s">
        <v>14</v>
      </c>
      <c r="J188" s="29" t="s">
        <v>186</v>
      </c>
      <c r="K188" s="29">
        <v>86614.560954999994</v>
      </c>
    </row>
    <row r="189" spans="1:11" x14ac:dyDescent="0.3">
      <c r="A189" s="14">
        <v>2010</v>
      </c>
      <c r="B189" s="90">
        <v>201006</v>
      </c>
      <c r="C189" s="79" t="s">
        <v>190</v>
      </c>
      <c r="D189" s="79" t="s">
        <v>178</v>
      </c>
      <c r="E189" s="79">
        <v>68931649.984905005</v>
      </c>
      <c r="G189" s="30">
        <v>2010</v>
      </c>
      <c r="H189" s="110">
        <v>201006</v>
      </c>
      <c r="I189" s="31" t="s">
        <v>14</v>
      </c>
      <c r="J189" s="31" t="s">
        <v>186</v>
      </c>
      <c r="K189" s="31">
        <v>84990.330054000005</v>
      </c>
    </row>
    <row r="190" spans="1:11" x14ac:dyDescent="0.3">
      <c r="A190" s="13">
        <v>2010</v>
      </c>
      <c r="B190" s="89">
        <v>201009</v>
      </c>
      <c r="C190" s="80" t="s">
        <v>190</v>
      </c>
      <c r="D190" s="80" t="s">
        <v>178</v>
      </c>
      <c r="E190" s="80">
        <v>76813860.032977998</v>
      </c>
      <c r="G190" s="28">
        <v>2010</v>
      </c>
      <c r="H190" s="109">
        <v>201009</v>
      </c>
      <c r="I190" s="29" t="s">
        <v>14</v>
      </c>
      <c r="J190" s="29" t="s">
        <v>186</v>
      </c>
      <c r="K190" s="29">
        <v>84276.409658000004</v>
      </c>
    </row>
    <row r="191" spans="1:11" x14ac:dyDescent="0.3">
      <c r="A191" s="14">
        <v>2010</v>
      </c>
      <c r="B191" s="90">
        <v>201012</v>
      </c>
      <c r="C191" s="79" t="s">
        <v>190</v>
      </c>
      <c r="D191" s="79" t="s">
        <v>178</v>
      </c>
      <c r="E191" s="79">
        <v>79291157.674943</v>
      </c>
      <c r="G191" s="30">
        <v>2010</v>
      </c>
      <c r="H191" s="110">
        <v>201012</v>
      </c>
      <c r="I191" s="31" t="s">
        <v>14</v>
      </c>
      <c r="J191" s="31" t="s">
        <v>186</v>
      </c>
      <c r="K191" s="31">
        <v>87066.298196000003</v>
      </c>
    </row>
    <row r="192" spans="1:11" x14ac:dyDescent="0.3">
      <c r="A192" s="13">
        <v>2011</v>
      </c>
      <c r="B192" s="89">
        <v>201103</v>
      </c>
      <c r="C192" s="80" t="s">
        <v>190</v>
      </c>
      <c r="D192" s="80" t="s">
        <v>178</v>
      </c>
      <c r="E192" s="80">
        <v>65292734.870380998</v>
      </c>
      <c r="G192" s="28">
        <v>2011</v>
      </c>
      <c r="H192" s="109">
        <v>201103</v>
      </c>
      <c r="I192" s="29" t="s">
        <v>14</v>
      </c>
      <c r="J192" s="29" t="s">
        <v>186</v>
      </c>
      <c r="K192" s="29">
        <v>85506.094975</v>
      </c>
    </row>
    <row r="193" spans="1:11" x14ac:dyDescent="0.3">
      <c r="A193" s="14">
        <v>2011</v>
      </c>
      <c r="B193" s="90">
        <v>201106</v>
      </c>
      <c r="C193" s="79" t="s">
        <v>190</v>
      </c>
      <c r="D193" s="79" t="s">
        <v>178</v>
      </c>
      <c r="E193" s="79">
        <v>69633957.968263</v>
      </c>
      <c r="G193" s="30">
        <v>2011</v>
      </c>
      <c r="H193" s="110">
        <v>201106</v>
      </c>
      <c r="I193" s="31" t="s">
        <v>14</v>
      </c>
      <c r="J193" s="31" t="s">
        <v>186</v>
      </c>
      <c r="K193" s="31">
        <v>87446.681802999999</v>
      </c>
    </row>
    <row r="194" spans="1:11" x14ac:dyDescent="0.3">
      <c r="A194" s="13">
        <v>2011</v>
      </c>
      <c r="B194" s="89">
        <v>201109</v>
      </c>
      <c r="C194" s="80" t="s">
        <v>190</v>
      </c>
      <c r="D194" s="80" t="s">
        <v>178</v>
      </c>
      <c r="E194" s="80">
        <v>75324870.240887001</v>
      </c>
      <c r="G194" s="28">
        <v>2011</v>
      </c>
      <c r="H194" s="109">
        <v>201109</v>
      </c>
      <c r="I194" s="29" t="s">
        <v>14</v>
      </c>
      <c r="J194" s="29" t="s">
        <v>186</v>
      </c>
      <c r="K194" s="29">
        <v>89422.518635999993</v>
      </c>
    </row>
    <row r="195" spans="1:11" x14ac:dyDescent="0.3">
      <c r="A195" s="14">
        <v>2011</v>
      </c>
      <c r="B195" s="90">
        <v>201112</v>
      </c>
      <c r="C195" s="79" t="s">
        <v>190</v>
      </c>
      <c r="D195" s="79" t="s">
        <v>178</v>
      </c>
      <c r="E195" s="79">
        <v>89915644.710904002</v>
      </c>
      <c r="G195" s="30">
        <v>2011</v>
      </c>
      <c r="H195" s="110">
        <v>201112</v>
      </c>
      <c r="I195" s="31" t="s">
        <v>14</v>
      </c>
      <c r="J195" s="31" t="s">
        <v>186</v>
      </c>
      <c r="K195" s="31">
        <v>90555.580931999997</v>
      </c>
    </row>
    <row r="196" spans="1:11" x14ac:dyDescent="0.3">
      <c r="A196" s="13">
        <v>2012</v>
      </c>
      <c r="B196" s="89">
        <v>201203</v>
      </c>
      <c r="C196" s="80" t="s">
        <v>190</v>
      </c>
      <c r="D196" s="80" t="s">
        <v>178</v>
      </c>
      <c r="E196" s="80">
        <v>86857261.972454995</v>
      </c>
      <c r="G196" s="28">
        <v>2012</v>
      </c>
      <c r="H196" s="109">
        <v>201203</v>
      </c>
      <c r="I196" s="29" t="s">
        <v>14</v>
      </c>
      <c r="J196" s="29" t="s">
        <v>186</v>
      </c>
      <c r="K196" s="29">
        <v>88631.338720999993</v>
      </c>
    </row>
    <row r="197" spans="1:11" x14ac:dyDescent="0.3">
      <c r="A197" s="14">
        <v>2012</v>
      </c>
      <c r="B197" s="90">
        <v>201206</v>
      </c>
      <c r="C197" s="79" t="s">
        <v>190</v>
      </c>
      <c r="D197" s="79" t="s">
        <v>178</v>
      </c>
      <c r="E197" s="79">
        <v>87988641.134783998</v>
      </c>
      <c r="G197" s="30">
        <v>2012</v>
      </c>
      <c r="H197" s="110">
        <v>201206</v>
      </c>
      <c r="I197" s="31" t="s">
        <v>14</v>
      </c>
      <c r="J197" s="31" t="s">
        <v>186</v>
      </c>
      <c r="K197" s="31">
        <v>88109.929646000004</v>
      </c>
    </row>
    <row r="198" spans="1:11" x14ac:dyDescent="0.3">
      <c r="A198" s="13">
        <v>2012</v>
      </c>
      <c r="B198" s="89">
        <v>201209</v>
      </c>
      <c r="C198" s="80" t="s">
        <v>190</v>
      </c>
      <c r="D198" s="80" t="s">
        <v>178</v>
      </c>
      <c r="E198" s="80">
        <v>89954770.148956001</v>
      </c>
      <c r="G198" s="28">
        <v>2012</v>
      </c>
      <c r="H198" s="109">
        <v>201209</v>
      </c>
      <c r="I198" s="29" t="s">
        <v>14</v>
      </c>
      <c r="J198" s="29" t="s">
        <v>186</v>
      </c>
      <c r="K198" s="29">
        <v>88785.751741999993</v>
      </c>
    </row>
    <row r="199" spans="1:11" x14ac:dyDescent="0.3">
      <c r="A199" s="14">
        <v>2012</v>
      </c>
      <c r="B199" s="90">
        <v>201212</v>
      </c>
      <c r="C199" s="79" t="s">
        <v>190</v>
      </c>
      <c r="D199" s="79" t="s">
        <v>178</v>
      </c>
      <c r="E199" s="79">
        <v>98449977.067385003</v>
      </c>
      <c r="G199" s="30">
        <v>2012</v>
      </c>
      <c r="H199" s="110">
        <v>201212</v>
      </c>
      <c r="I199" s="31" t="s">
        <v>14</v>
      </c>
      <c r="J199" s="31" t="s">
        <v>186</v>
      </c>
      <c r="K199" s="31">
        <v>88451.159184000004</v>
      </c>
    </row>
    <row r="200" spans="1:11" x14ac:dyDescent="0.3">
      <c r="A200" s="13">
        <v>2013</v>
      </c>
      <c r="B200" s="89">
        <v>201303</v>
      </c>
      <c r="C200" s="80" t="s">
        <v>190</v>
      </c>
      <c r="D200" s="80" t="s">
        <v>178</v>
      </c>
      <c r="E200" s="80">
        <v>89688103.743873999</v>
      </c>
      <c r="G200" s="28">
        <v>2013</v>
      </c>
      <c r="H200" s="109">
        <v>201303</v>
      </c>
      <c r="I200" s="29" t="s">
        <v>14</v>
      </c>
      <c r="J200" s="29" t="s">
        <v>186</v>
      </c>
      <c r="K200" s="29">
        <v>82654.460613000003</v>
      </c>
    </row>
    <row r="201" spans="1:11" x14ac:dyDescent="0.3">
      <c r="A201" s="14">
        <v>2013</v>
      </c>
      <c r="B201" s="90">
        <v>201306</v>
      </c>
      <c r="C201" s="79" t="s">
        <v>190</v>
      </c>
      <c r="D201" s="79" t="s">
        <v>178</v>
      </c>
      <c r="E201" s="79">
        <v>80442993.356646001</v>
      </c>
      <c r="G201" s="30">
        <v>2013</v>
      </c>
      <c r="H201" s="110">
        <v>201306</v>
      </c>
      <c r="I201" s="31" t="s">
        <v>14</v>
      </c>
      <c r="J201" s="31" t="s">
        <v>186</v>
      </c>
      <c r="K201" s="31">
        <v>81914.964531000005</v>
      </c>
    </row>
    <row r="202" spans="1:11" x14ac:dyDescent="0.3">
      <c r="A202" s="13">
        <v>2013</v>
      </c>
      <c r="B202" s="89">
        <v>201309</v>
      </c>
      <c r="C202" s="80" t="s">
        <v>190</v>
      </c>
      <c r="D202" s="80" t="s">
        <v>178</v>
      </c>
      <c r="E202" s="80">
        <v>85585912.622634903</v>
      </c>
      <c r="G202" s="28">
        <v>2013</v>
      </c>
      <c r="H202" s="109">
        <v>201309</v>
      </c>
      <c r="I202" s="29" t="s">
        <v>14</v>
      </c>
      <c r="J202" s="29" t="s">
        <v>186</v>
      </c>
      <c r="K202" s="29">
        <v>81224.706153000006</v>
      </c>
    </row>
    <row r="203" spans="1:11" x14ac:dyDescent="0.3">
      <c r="A203" s="14">
        <v>2013</v>
      </c>
      <c r="B203" s="90">
        <v>201312</v>
      </c>
      <c r="C203" s="79" t="s">
        <v>190</v>
      </c>
      <c r="D203" s="79" t="s">
        <v>178</v>
      </c>
      <c r="E203" s="79">
        <v>98107080.327307001</v>
      </c>
      <c r="G203" s="30">
        <v>2013</v>
      </c>
      <c r="H203" s="110">
        <v>201312</v>
      </c>
      <c r="I203" s="31" t="s">
        <v>14</v>
      </c>
      <c r="J203" s="31" t="s">
        <v>186</v>
      </c>
      <c r="K203" s="31">
        <v>79353.773581000001</v>
      </c>
    </row>
    <row r="204" spans="1:11" x14ac:dyDescent="0.3">
      <c r="A204" s="13">
        <v>2014</v>
      </c>
      <c r="B204" s="89">
        <v>201403</v>
      </c>
      <c r="C204" s="80" t="s">
        <v>190</v>
      </c>
      <c r="D204" s="80" t="s">
        <v>178</v>
      </c>
      <c r="E204" s="80">
        <v>94117225.990597993</v>
      </c>
      <c r="G204" s="28">
        <v>2014</v>
      </c>
      <c r="H204" s="109">
        <v>201403</v>
      </c>
      <c r="I204" s="29" t="s">
        <v>14</v>
      </c>
      <c r="J204" s="29" t="s">
        <v>186</v>
      </c>
      <c r="K204" s="29">
        <v>75707.365344000005</v>
      </c>
    </row>
    <row r="205" spans="1:11" x14ac:dyDescent="0.3">
      <c r="A205" s="14">
        <v>2014</v>
      </c>
      <c r="B205" s="90">
        <v>201406</v>
      </c>
      <c r="C205" s="79" t="s">
        <v>190</v>
      </c>
      <c r="D205" s="79" t="s">
        <v>178</v>
      </c>
      <c r="E205" s="79">
        <v>91049105.864735007</v>
      </c>
      <c r="G205" s="30">
        <v>2014</v>
      </c>
      <c r="H205" s="110">
        <v>201406</v>
      </c>
      <c r="I205" s="31" t="s">
        <v>14</v>
      </c>
      <c r="J205" s="31" t="s">
        <v>186</v>
      </c>
      <c r="K205" s="31">
        <v>76340.857438999999</v>
      </c>
    </row>
    <row r="206" spans="1:11" x14ac:dyDescent="0.3">
      <c r="A206" s="13">
        <v>2014</v>
      </c>
      <c r="B206" s="89">
        <v>201409</v>
      </c>
      <c r="C206" s="80" t="s">
        <v>190</v>
      </c>
      <c r="D206" s="80" t="s">
        <v>178</v>
      </c>
      <c r="E206" s="80">
        <v>91063956.439160004</v>
      </c>
      <c r="G206" s="28">
        <v>2014</v>
      </c>
      <c r="H206" s="109">
        <v>201409</v>
      </c>
      <c r="I206" s="29" t="s">
        <v>14</v>
      </c>
      <c r="J206" s="29" t="s">
        <v>186</v>
      </c>
      <c r="K206" s="29">
        <v>76967.825291000001</v>
      </c>
    </row>
    <row r="207" spans="1:11" x14ac:dyDescent="0.3">
      <c r="A207" s="14">
        <v>2014</v>
      </c>
      <c r="B207" s="90">
        <v>201412</v>
      </c>
      <c r="C207" s="79" t="s">
        <v>190</v>
      </c>
      <c r="D207" s="79" t="s">
        <v>178</v>
      </c>
      <c r="E207" s="79">
        <v>115208103.99701899</v>
      </c>
      <c r="G207" s="30">
        <v>2014</v>
      </c>
      <c r="H207" s="110">
        <v>201412</v>
      </c>
      <c r="I207" s="31" t="s">
        <v>14</v>
      </c>
      <c r="J207" s="31" t="s">
        <v>186</v>
      </c>
      <c r="K207" s="31">
        <v>76405.193958000003</v>
      </c>
    </row>
    <row r="208" spans="1:11" x14ac:dyDescent="0.3">
      <c r="A208" s="13">
        <v>2015</v>
      </c>
      <c r="B208" s="89">
        <v>201503</v>
      </c>
      <c r="C208" s="80" t="s">
        <v>190</v>
      </c>
      <c r="D208" s="80" t="s">
        <v>178</v>
      </c>
      <c r="E208" s="80">
        <v>101181864.729546</v>
      </c>
      <c r="G208" s="28">
        <v>2015</v>
      </c>
      <c r="H208" s="109">
        <v>201503</v>
      </c>
      <c r="I208" s="29" t="s">
        <v>14</v>
      </c>
      <c r="J208" s="29" t="s">
        <v>186</v>
      </c>
      <c r="K208" s="29">
        <v>73764.344503</v>
      </c>
    </row>
    <row r="209" spans="1:11" x14ac:dyDescent="0.3">
      <c r="A209" s="14">
        <v>2015</v>
      </c>
      <c r="B209" s="90">
        <v>201506</v>
      </c>
      <c r="C209" s="79" t="s">
        <v>190</v>
      </c>
      <c r="D209" s="79" t="s">
        <v>178</v>
      </c>
      <c r="E209" s="79">
        <v>94617960.622064993</v>
      </c>
      <c r="G209" s="30">
        <v>2015</v>
      </c>
      <c r="H209" s="110">
        <v>201506</v>
      </c>
      <c r="I209" s="31" t="s">
        <v>14</v>
      </c>
      <c r="J209" s="31" t="s">
        <v>186</v>
      </c>
      <c r="K209" s="31">
        <v>72669.604235000006</v>
      </c>
    </row>
    <row r="210" spans="1:11" x14ac:dyDescent="0.3">
      <c r="A210" s="13">
        <v>2015</v>
      </c>
      <c r="B210" s="89">
        <v>201509</v>
      </c>
      <c r="C210" s="80" t="s">
        <v>190</v>
      </c>
      <c r="D210" s="80" t="s">
        <v>178</v>
      </c>
      <c r="E210" s="80">
        <v>89797002.132817</v>
      </c>
      <c r="G210" s="28">
        <v>2015</v>
      </c>
      <c r="H210" s="109">
        <v>201509</v>
      </c>
      <c r="I210" s="29" t="s">
        <v>14</v>
      </c>
      <c r="J210" s="29" t="s">
        <v>186</v>
      </c>
      <c r="K210" s="29">
        <v>72476.125929000002</v>
      </c>
    </row>
    <row r="211" spans="1:11" x14ac:dyDescent="0.3">
      <c r="A211" s="14">
        <v>2015</v>
      </c>
      <c r="B211" s="90">
        <v>201512</v>
      </c>
      <c r="C211" s="79" t="s">
        <v>190</v>
      </c>
      <c r="D211" s="79" t="s">
        <v>178</v>
      </c>
      <c r="E211" s="79">
        <v>102659527.576839</v>
      </c>
      <c r="G211" s="30">
        <v>2015</v>
      </c>
      <c r="H211" s="110">
        <v>201512</v>
      </c>
      <c r="I211" s="31" t="s">
        <v>14</v>
      </c>
      <c r="J211" s="31" t="s">
        <v>186</v>
      </c>
      <c r="K211" s="31">
        <v>71071.339114000002</v>
      </c>
    </row>
    <row r="212" spans="1:11" x14ac:dyDescent="0.3">
      <c r="A212" s="13">
        <v>2016</v>
      </c>
      <c r="B212" s="89">
        <v>201603</v>
      </c>
      <c r="C212" s="80" t="s">
        <v>190</v>
      </c>
      <c r="D212" s="80" t="s">
        <v>178</v>
      </c>
      <c r="E212" s="80">
        <v>91094596.680824995</v>
      </c>
      <c r="G212" s="28">
        <v>2016</v>
      </c>
      <c r="H212" s="109">
        <v>201603</v>
      </c>
      <c r="I212" s="29" t="s">
        <v>14</v>
      </c>
      <c r="J212" s="29" t="s">
        <v>186</v>
      </c>
      <c r="K212" s="29">
        <v>68720.831074000002</v>
      </c>
    </row>
    <row r="213" spans="1:11" x14ac:dyDescent="0.3">
      <c r="A213" s="14">
        <v>2016</v>
      </c>
      <c r="B213" s="90">
        <v>201606</v>
      </c>
      <c r="C213" s="79" t="s">
        <v>190</v>
      </c>
      <c r="D213" s="79" t="s">
        <v>178</v>
      </c>
      <c r="E213" s="79">
        <v>90152465.950915903</v>
      </c>
      <c r="G213" s="30">
        <v>2016</v>
      </c>
      <c r="H213" s="110">
        <v>201606</v>
      </c>
      <c r="I213" s="31" t="s">
        <v>14</v>
      </c>
      <c r="J213" s="31" t="s">
        <v>186</v>
      </c>
      <c r="K213" s="31">
        <v>67875.408374000006</v>
      </c>
    </row>
    <row r="214" spans="1:11" x14ac:dyDescent="0.3">
      <c r="A214" s="13">
        <v>2016</v>
      </c>
      <c r="B214" s="89">
        <v>201609</v>
      </c>
      <c r="C214" s="80" t="s">
        <v>190</v>
      </c>
      <c r="D214" s="80" t="s">
        <v>178</v>
      </c>
      <c r="E214" s="80">
        <v>83964879.716611996</v>
      </c>
      <c r="G214" s="28">
        <v>2016</v>
      </c>
      <c r="H214" s="109">
        <v>201609</v>
      </c>
      <c r="I214" s="29" t="s">
        <v>14</v>
      </c>
      <c r="J214" s="29" t="s">
        <v>186</v>
      </c>
      <c r="K214" s="29">
        <v>69474.452913000001</v>
      </c>
    </row>
    <row r="215" spans="1:11" x14ac:dyDescent="0.3">
      <c r="A215" s="14">
        <v>2016</v>
      </c>
      <c r="B215" s="90">
        <v>201612</v>
      </c>
      <c r="C215" s="79" t="s">
        <v>190</v>
      </c>
      <c r="D215" s="79" t="s">
        <v>178</v>
      </c>
      <c r="E215" s="79">
        <v>98684058.411960006</v>
      </c>
      <c r="G215" s="30">
        <v>2016</v>
      </c>
      <c r="H215" s="110">
        <v>201612</v>
      </c>
      <c r="I215" s="31" t="s">
        <v>14</v>
      </c>
      <c r="J215" s="31" t="s">
        <v>186</v>
      </c>
      <c r="K215" s="31">
        <v>71690.567959000007</v>
      </c>
    </row>
    <row r="216" spans="1:11" x14ac:dyDescent="0.3">
      <c r="A216" s="13">
        <v>2017</v>
      </c>
      <c r="B216" s="89">
        <v>201703</v>
      </c>
      <c r="C216" s="80" t="s">
        <v>190</v>
      </c>
      <c r="D216" s="80" t="s">
        <v>178</v>
      </c>
      <c r="E216" s="80">
        <v>95288497.661864996</v>
      </c>
      <c r="G216" s="28">
        <v>2017</v>
      </c>
      <c r="H216" s="109">
        <v>201703</v>
      </c>
      <c r="I216" s="29" t="s">
        <v>14</v>
      </c>
      <c r="J216" s="29" t="s">
        <v>186</v>
      </c>
      <c r="K216" s="29">
        <v>70702.655664999998</v>
      </c>
    </row>
    <row r="217" spans="1:11" x14ac:dyDescent="0.3">
      <c r="A217" s="14">
        <v>2017</v>
      </c>
      <c r="B217" s="90">
        <v>201706</v>
      </c>
      <c r="C217" s="79" t="s">
        <v>190</v>
      </c>
      <c r="D217" s="79" t="s">
        <v>178</v>
      </c>
      <c r="E217" s="79">
        <v>83528367.447402</v>
      </c>
      <c r="G217" s="30">
        <v>2017</v>
      </c>
      <c r="H217" s="110">
        <v>201706</v>
      </c>
      <c r="I217" s="31" t="s">
        <v>14</v>
      </c>
      <c r="J217" s="31" t="s">
        <v>186</v>
      </c>
      <c r="K217" s="31">
        <v>73160.498076000003</v>
      </c>
    </row>
    <row r="218" spans="1:11" x14ac:dyDescent="0.3">
      <c r="A218" s="13">
        <v>2017</v>
      </c>
      <c r="B218" s="89">
        <v>201709</v>
      </c>
      <c r="C218" s="80" t="s">
        <v>190</v>
      </c>
      <c r="D218" s="80" t="s">
        <v>178</v>
      </c>
      <c r="E218" s="80">
        <v>81967724.245251998</v>
      </c>
      <c r="G218" s="28">
        <v>2017</v>
      </c>
      <c r="H218" s="109">
        <v>201709</v>
      </c>
      <c r="I218" s="29" t="s">
        <v>14</v>
      </c>
      <c r="J218" s="29" t="s">
        <v>186</v>
      </c>
      <c r="K218" s="29">
        <v>75705.403865999993</v>
      </c>
    </row>
    <row r="219" spans="1:11" x14ac:dyDescent="0.3">
      <c r="A219" s="14">
        <v>2017</v>
      </c>
      <c r="B219" s="90">
        <v>201712</v>
      </c>
      <c r="C219" s="79" t="s">
        <v>190</v>
      </c>
      <c r="D219" s="79" t="s">
        <v>178</v>
      </c>
      <c r="E219" s="79">
        <v>101244020.348607</v>
      </c>
      <c r="G219" s="30">
        <v>2017</v>
      </c>
      <c r="H219" s="110">
        <v>201712</v>
      </c>
      <c r="I219" s="31" t="s">
        <v>14</v>
      </c>
      <c r="J219" s="31" t="s">
        <v>186</v>
      </c>
      <c r="K219" s="31">
        <v>77147.369833000004</v>
      </c>
    </row>
    <row r="220" spans="1:11" x14ac:dyDescent="0.3">
      <c r="A220" s="13">
        <v>2018</v>
      </c>
      <c r="B220" s="89">
        <v>201803</v>
      </c>
      <c r="C220" s="80" t="s">
        <v>190</v>
      </c>
      <c r="D220" s="80" t="s">
        <v>178</v>
      </c>
      <c r="E220" s="80">
        <v>87847638.285760999</v>
      </c>
      <c r="G220" s="28">
        <v>2018</v>
      </c>
      <c r="H220" s="109">
        <v>201803</v>
      </c>
      <c r="I220" s="29" t="s">
        <v>14</v>
      </c>
      <c r="J220" s="29" t="s">
        <v>186</v>
      </c>
      <c r="K220" s="29">
        <v>75267.187674999994</v>
      </c>
    </row>
    <row r="221" spans="1:11" x14ac:dyDescent="0.3">
      <c r="A221" s="14">
        <v>2018</v>
      </c>
      <c r="B221" s="90">
        <v>201806</v>
      </c>
      <c r="C221" s="79" t="s">
        <v>190</v>
      </c>
      <c r="D221" s="79" t="s">
        <v>178</v>
      </c>
      <c r="E221" s="79">
        <v>83537522.274902999</v>
      </c>
      <c r="G221" s="30">
        <v>2018</v>
      </c>
      <c r="H221" s="110">
        <v>201806</v>
      </c>
      <c r="I221" s="31" t="s">
        <v>14</v>
      </c>
      <c r="J221" s="31" t="s">
        <v>186</v>
      </c>
      <c r="K221" s="31">
        <v>76808.332702</v>
      </c>
    </row>
    <row r="222" spans="1:11" x14ac:dyDescent="0.3">
      <c r="A222" s="13">
        <v>2018</v>
      </c>
      <c r="B222" s="89">
        <v>201809</v>
      </c>
      <c r="C222" s="80" t="s">
        <v>190</v>
      </c>
      <c r="D222" s="80" t="s">
        <v>178</v>
      </c>
      <c r="E222" s="80">
        <v>76794484.660410002</v>
      </c>
      <c r="G222" s="28">
        <v>2018</v>
      </c>
      <c r="H222" s="109">
        <v>201809</v>
      </c>
      <c r="I222" s="29" t="s">
        <v>14</v>
      </c>
      <c r="J222" s="29" t="s">
        <v>186</v>
      </c>
      <c r="K222" s="29">
        <v>78522.884055999995</v>
      </c>
    </row>
    <row r="223" spans="1:11" x14ac:dyDescent="0.3">
      <c r="A223" s="14">
        <v>2018</v>
      </c>
      <c r="B223" s="90">
        <v>201812</v>
      </c>
      <c r="C223" s="79" t="s">
        <v>190</v>
      </c>
      <c r="D223" s="79" t="s">
        <v>178</v>
      </c>
      <c r="E223" s="79">
        <v>94972668.368903995</v>
      </c>
      <c r="G223" s="30">
        <v>2018</v>
      </c>
      <c r="H223" s="110">
        <v>201812</v>
      </c>
      <c r="I223" s="31" t="s">
        <v>14</v>
      </c>
      <c r="J223" s="31" t="s">
        <v>186</v>
      </c>
      <c r="K223" s="31">
        <v>79184.479105999999</v>
      </c>
    </row>
    <row r="224" spans="1:11" x14ac:dyDescent="0.3">
      <c r="A224" s="13">
        <v>2019</v>
      </c>
      <c r="B224" s="89">
        <v>201903</v>
      </c>
      <c r="C224" s="80" t="s">
        <v>190</v>
      </c>
      <c r="D224" s="80" t="s">
        <v>178</v>
      </c>
      <c r="E224" s="80">
        <v>84986217.716361001</v>
      </c>
      <c r="G224" s="28">
        <v>2019</v>
      </c>
      <c r="H224" s="109">
        <v>201903</v>
      </c>
      <c r="I224" s="29" t="s">
        <v>14</v>
      </c>
      <c r="J224" s="29" t="s">
        <v>186</v>
      </c>
      <c r="K224" s="29">
        <v>75221.151284000007</v>
      </c>
    </row>
    <row r="225" spans="1:11" x14ac:dyDescent="0.3">
      <c r="A225" s="14">
        <v>2019</v>
      </c>
      <c r="B225" s="90">
        <v>201906</v>
      </c>
      <c r="C225" s="79" t="s">
        <v>190</v>
      </c>
      <c r="D225" s="79" t="s">
        <v>178</v>
      </c>
      <c r="E225" s="79">
        <v>77823065.868717</v>
      </c>
      <c r="G225" s="30">
        <v>2019</v>
      </c>
      <c r="H225" s="110">
        <v>201906</v>
      </c>
      <c r="I225" s="31" t="s">
        <v>14</v>
      </c>
      <c r="J225" s="31" t="s">
        <v>186</v>
      </c>
      <c r="K225" s="31">
        <v>75356.165212000007</v>
      </c>
    </row>
    <row r="226" spans="1:11" x14ac:dyDescent="0.3">
      <c r="A226" s="13">
        <v>2019</v>
      </c>
      <c r="B226" s="89">
        <v>201909</v>
      </c>
      <c r="C226" s="80" t="s">
        <v>190</v>
      </c>
      <c r="D226" s="80" t="s">
        <v>178</v>
      </c>
      <c r="E226" s="80">
        <v>79386023.655315995</v>
      </c>
      <c r="G226" s="28">
        <v>2019</v>
      </c>
      <c r="H226" s="109">
        <v>201909</v>
      </c>
      <c r="I226" s="29" t="s">
        <v>14</v>
      </c>
      <c r="J226" s="29" t="s">
        <v>186</v>
      </c>
      <c r="K226" s="29">
        <v>75357.049740999995</v>
      </c>
    </row>
    <row r="227" spans="1:11" x14ac:dyDescent="0.3">
      <c r="A227" s="14">
        <v>2019</v>
      </c>
      <c r="B227" s="90">
        <v>201912</v>
      </c>
      <c r="C227" s="79" t="s">
        <v>190</v>
      </c>
      <c r="D227" s="79" t="s">
        <v>178</v>
      </c>
      <c r="E227" s="79">
        <v>95427649.220796004</v>
      </c>
      <c r="G227" s="30">
        <v>2019</v>
      </c>
      <c r="H227" s="110">
        <v>201912</v>
      </c>
      <c r="I227" s="31" t="s">
        <v>14</v>
      </c>
      <c r="J227" s="31" t="s">
        <v>186</v>
      </c>
      <c r="K227" s="31">
        <v>73857.227549000003</v>
      </c>
    </row>
    <row r="228" spans="1:11" x14ac:dyDescent="0.3">
      <c r="A228" s="13">
        <v>2020</v>
      </c>
      <c r="B228" s="89">
        <v>202003</v>
      </c>
      <c r="C228" s="80" t="s">
        <v>190</v>
      </c>
      <c r="D228" s="80" t="s">
        <v>178</v>
      </c>
      <c r="E228" s="80">
        <v>76900049.586701006</v>
      </c>
      <c r="G228" s="28">
        <v>2020</v>
      </c>
      <c r="H228" s="109">
        <v>202003</v>
      </c>
      <c r="I228" s="29" t="s">
        <v>14</v>
      </c>
      <c r="J228" s="29" t="s">
        <v>186</v>
      </c>
      <c r="K228" s="29">
        <v>70915.085112000001</v>
      </c>
    </row>
    <row r="229" spans="1:11" x14ac:dyDescent="0.3">
      <c r="A229" s="14">
        <v>2020</v>
      </c>
      <c r="B229" s="90">
        <v>202006</v>
      </c>
      <c r="C229" s="79" t="s">
        <v>190</v>
      </c>
      <c r="D229" s="79" t="s">
        <v>178</v>
      </c>
      <c r="E229" s="79">
        <v>32988886.971459001</v>
      </c>
      <c r="G229" s="30">
        <v>2020</v>
      </c>
      <c r="H229" s="110">
        <v>202006</v>
      </c>
      <c r="I229" s="31" t="s">
        <v>14</v>
      </c>
      <c r="J229" s="31" t="s">
        <v>186</v>
      </c>
      <c r="K229" s="31">
        <v>68447.456713000007</v>
      </c>
    </row>
    <row r="230" spans="1:11" x14ac:dyDescent="0.3">
      <c r="A230" s="13">
        <v>2020</v>
      </c>
      <c r="B230" s="89">
        <v>202009</v>
      </c>
      <c r="C230" s="80" t="s">
        <v>190</v>
      </c>
      <c r="D230" s="80" t="s">
        <v>178</v>
      </c>
      <c r="E230" s="80">
        <v>66072233.728693001</v>
      </c>
      <c r="G230" s="28">
        <v>2020</v>
      </c>
      <c r="H230" s="109">
        <v>202009</v>
      </c>
      <c r="I230" s="29" t="s">
        <v>14</v>
      </c>
      <c r="J230" s="29" t="s">
        <v>186</v>
      </c>
      <c r="K230" s="29">
        <v>66720.852348</v>
      </c>
    </row>
    <row r="231" spans="1:11" x14ac:dyDescent="0.3">
      <c r="A231" s="14">
        <v>2020</v>
      </c>
      <c r="B231" s="90">
        <v>202012</v>
      </c>
      <c r="C231" s="79" t="s">
        <v>190</v>
      </c>
      <c r="D231" s="79" t="s">
        <v>178</v>
      </c>
      <c r="E231" s="79">
        <v>69084894.12737</v>
      </c>
      <c r="G231" s="30">
        <v>2020</v>
      </c>
      <c r="H231" s="110">
        <v>202012</v>
      </c>
      <c r="I231" s="31" t="s">
        <v>14</v>
      </c>
      <c r="J231" s="31" t="s">
        <v>186</v>
      </c>
      <c r="K231" s="31">
        <v>64528.649845</v>
      </c>
    </row>
    <row r="232" spans="1:11" x14ac:dyDescent="0.3">
      <c r="A232" s="13">
        <v>2021</v>
      </c>
      <c r="B232" s="89">
        <v>202103</v>
      </c>
      <c r="C232" s="80" t="s">
        <v>190</v>
      </c>
      <c r="D232" s="80" t="s">
        <v>178</v>
      </c>
      <c r="E232" s="80">
        <v>36796829.515451998</v>
      </c>
      <c r="G232" s="28">
        <v>2021</v>
      </c>
      <c r="H232" s="109">
        <v>202103</v>
      </c>
      <c r="I232" s="29" t="s">
        <v>14</v>
      </c>
      <c r="J232" s="29" t="s">
        <v>186</v>
      </c>
      <c r="K232" s="29">
        <v>60519.549673000001</v>
      </c>
    </row>
    <row r="233" spans="1:11" x14ac:dyDescent="0.3">
      <c r="A233" s="14">
        <v>2021</v>
      </c>
      <c r="B233" s="90">
        <v>202106</v>
      </c>
      <c r="C233" s="79" t="s">
        <v>190</v>
      </c>
      <c r="D233" s="79" t="s">
        <v>178</v>
      </c>
      <c r="E233" s="79">
        <v>55776674.618849002</v>
      </c>
      <c r="G233" s="30">
        <v>2021</v>
      </c>
      <c r="H233" s="110">
        <v>202106</v>
      </c>
      <c r="I233" s="31" t="s">
        <v>14</v>
      </c>
      <c r="J233" s="31" t="s">
        <v>186</v>
      </c>
      <c r="K233" s="31">
        <v>58618.155319999998</v>
      </c>
    </row>
    <row r="234" spans="1:11" x14ac:dyDescent="0.3">
      <c r="A234" s="13">
        <v>2021</v>
      </c>
      <c r="B234" s="89">
        <v>202109</v>
      </c>
      <c r="C234" s="80" t="s">
        <v>190</v>
      </c>
      <c r="D234" s="80" t="s">
        <v>178</v>
      </c>
      <c r="E234" s="80">
        <v>60251588.881522</v>
      </c>
      <c r="G234" s="28">
        <v>2021</v>
      </c>
      <c r="H234" s="109">
        <v>202109</v>
      </c>
      <c r="I234" s="29" t="s">
        <v>14</v>
      </c>
      <c r="J234" s="29" t="s">
        <v>186</v>
      </c>
      <c r="K234" s="29">
        <v>56789.232384000003</v>
      </c>
    </row>
    <row r="235" spans="1:11" x14ac:dyDescent="0.3">
      <c r="A235" s="14">
        <v>2021</v>
      </c>
      <c r="B235" s="90">
        <v>202112</v>
      </c>
      <c r="C235" s="79" t="s">
        <v>190</v>
      </c>
      <c r="D235" s="79" t="s">
        <v>178</v>
      </c>
      <c r="E235" s="79">
        <v>65242117.564369</v>
      </c>
      <c r="G235" s="30">
        <v>2021</v>
      </c>
      <c r="H235" s="110">
        <v>202112</v>
      </c>
      <c r="I235" s="31" t="s">
        <v>14</v>
      </c>
      <c r="J235" s="31" t="s">
        <v>186</v>
      </c>
      <c r="K235" s="31">
        <v>54915.768960000001</v>
      </c>
    </row>
    <row r="236" spans="1:11" x14ac:dyDescent="0.3">
      <c r="A236" s="13">
        <v>2022</v>
      </c>
      <c r="B236" s="89">
        <v>202203</v>
      </c>
      <c r="C236" s="80" t="s">
        <v>190</v>
      </c>
      <c r="D236" s="80" t="s">
        <v>178</v>
      </c>
      <c r="E236" s="80">
        <v>61600539.209796898</v>
      </c>
      <c r="G236" s="28">
        <v>2022</v>
      </c>
      <c r="H236" s="109">
        <v>202203</v>
      </c>
      <c r="I236" s="29" t="s">
        <v>14</v>
      </c>
      <c r="J236" s="29" t="s">
        <v>186</v>
      </c>
      <c r="K236" s="29">
        <v>51853.062489000004</v>
      </c>
    </row>
    <row r="237" spans="1:11" x14ac:dyDescent="0.3">
      <c r="A237" s="14">
        <v>2022</v>
      </c>
      <c r="B237" s="90">
        <v>202206</v>
      </c>
      <c r="C237" s="79" t="s">
        <v>190</v>
      </c>
      <c r="D237" s="79" t="s">
        <v>178</v>
      </c>
      <c r="E237" s="79">
        <v>61513375.515404999</v>
      </c>
      <c r="G237" s="30">
        <v>2022</v>
      </c>
      <c r="H237" s="110">
        <v>202206</v>
      </c>
      <c r="I237" s="31" t="s">
        <v>14</v>
      </c>
      <c r="J237" s="31" t="s">
        <v>186</v>
      </c>
      <c r="K237" s="31">
        <v>50458.184960999999</v>
      </c>
    </row>
    <row r="238" spans="1:11" x14ac:dyDescent="0.3">
      <c r="A238" s="13">
        <v>2022</v>
      </c>
      <c r="B238" s="89">
        <v>202209</v>
      </c>
      <c r="C238" s="80" t="s">
        <v>190</v>
      </c>
      <c r="D238" s="80" t="s">
        <v>178</v>
      </c>
      <c r="E238" s="80">
        <v>62689316.546360001</v>
      </c>
      <c r="G238" s="28">
        <v>2022</v>
      </c>
      <c r="H238" s="109">
        <v>202209</v>
      </c>
      <c r="I238" s="29" t="s">
        <v>14</v>
      </c>
      <c r="J238" s="29" t="s">
        <v>186</v>
      </c>
      <c r="K238" s="29">
        <v>48980.847045000002</v>
      </c>
    </row>
    <row r="239" spans="1:11" x14ac:dyDescent="0.3">
      <c r="A239" s="14">
        <v>2022</v>
      </c>
      <c r="B239" s="90">
        <v>202212</v>
      </c>
      <c r="C239" s="79" t="s">
        <v>190</v>
      </c>
      <c r="D239" s="79" t="s">
        <v>178</v>
      </c>
      <c r="E239" s="79">
        <v>67201835.512704</v>
      </c>
      <c r="G239" s="30">
        <v>2022</v>
      </c>
      <c r="H239" s="110">
        <v>202212</v>
      </c>
      <c r="I239" s="31" t="s">
        <v>14</v>
      </c>
      <c r="J239" s="31" t="s">
        <v>186</v>
      </c>
      <c r="K239" s="31">
        <v>47080.311296</v>
      </c>
    </row>
    <row r="240" spans="1:11" x14ac:dyDescent="0.3">
      <c r="A240" s="13">
        <v>2023</v>
      </c>
      <c r="B240" s="89">
        <v>202303</v>
      </c>
      <c r="C240" s="80" t="s">
        <v>190</v>
      </c>
      <c r="D240" s="80" t="s">
        <v>178</v>
      </c>
      <c r="E240" s="80">
        <v>62814067.973310001</v>
      </c>
      <c r="G240" s="28">
        <v>2023</v>
      </c>
      <c r="H240" s="109">
        <v>202303</v>
      </c>
      <c r="I240" s="29" t="s">
        <v>14</v>
      </c>
      <c r="J240" s="29" t="s">
        <v>186</v>
      </c>
      <c r="K240" s="29">
        <v>44016.911441999997</v>
      </c>
    </row>
    <row r="241" spans="1:11" x14ac:dyDescent="0.3">
      <c r="A241" s="14">
        <v>2023</v>
      </c>
      <c r="B241" s="90">
        <v>202306</v>
      </c>
      <c r="C241" s="79" t="s">
        <v>190</v>
      </c>
      <c r="D241" s="79" t="s">
        <v>178</v>
      </c>
      <c r="E241" s="79">
        <v>67298455.411778003</v>
      </c>
      <c r="G241" s="30">
        <v>2023</v>
      </c>
      <c r="H241" s="110">
        <v>202306</v>
      </c>
      <c r="I241" s="31" t="s">
        <v>14</v>
      </c>
      <c r="J241" s="31" t="s">
        <v>186</v>
      </c>
      <c r="K241" s="31">
        <v>42300.780283</v>
      </c>
    </row>
    <row r="242" spans="1:11" x14ac:dyDescent="0.3">
      <c r="A242" s="13">
        <v>2023</v>
      </c>
      <c r="B242" s="89">
        <v>202309</v>
      </c>
      <c r="C242" s="80" t="s">
        <v>190</v>
      </c>
      <c r="D242" s="80" t="s">
        <v>178</v>
      </c>
      <c r="E242" s="80">
        <v>63127070.303369001</v>
      </c>
      <c r="G242" s="28">
        <v>2023</v>
      </c>
      <c r="H242" s="109">
        <v>202309</v>
      </c>
      <c r="I242" s="29" t="s">
        <v>14</v>
      </c>
      <c r="J242" s="29" t="s">
        <v>186</v>
      </c>
      <c r="K242" s="29">
        <v>41532.166596000003</v>
      </c>
    </row>
    <row r="243" spans="1:11" x14ac:dyDescent="0.3">
      <c r="A243" s="14">
        <v>2023</v>
      </c>
      <c r="B243" s="90">
        <v>202312</v>
      </c>
      <c r="C243" s="79" t="s">
        <v>190</v>
      </c>
      <c r="D243" s="79" t="s">
        <v>178</v>
      </c>
      <c r="E243" s="79">
        <v>70017303.464967996</v>
      </c>
      <c r="G243" s="30">
        <v>2023</v>
      </c>
      <c r="H243" s="110">
        <v>202312</v>
      </c>
      <c r="I243" s="31" t="s">
        <v>14</v>
      </c>
      <c r="J243" s="31" t="s">
        <v>186</v>
      </c>
      <c r="K243" s="31">
        <v>40222.731852999997</v>
      </c>
    </row>
    <row r="244" spans="1:11" x14ac:dyDescent="0.3">
      <c r="A244" s="13">
        <v>2009</v>
      </c>
      <c r="B244" s="89">
        <v>200903</v>
      </c>
      <c r="C244" s="80" t="s">
        <v>190</v>
      </c>
      <c r="D244" s="80" t="s">
        <v>179</v>
      </c>
      <c r="E244" s="80">
        <v>32028699.500241999</v>
      </c>
      <c r="G244" s="28">
        <v>2009</v>
      </c>
      <c r="H244" s="109">
        <v>200903</v>
      </c>
      <c r="I244" s="29" t="s">
        <v>187</v>
      </c>
      <c r="J244" s="29" t="s">
        <v>185</v>
      </c>
      <c r="K244" s="29">
        <v>380621.281785</v>
      </c>
    </row>
    <row r="245" spans="1:11" x14ac:dyDescent="0.3">
      <c r="A245" s="14">
        <v>2009</v>
      </c>
      <c r="B245" s="90">
        <v>200906</v>
      </c>
      <c r="C245" s="79" t="s">
        <v>190</v>
      </c>
      <c r="D245" s="79" t="s">
        <v>179</v>
      </c>
      <c r="E245" s="79">
        <v>46230695.201839</v>
      </c>
      <c r="G245" s="30">
        <v>2009</v>
      </c>
      <c r="H245" s="110">
        <v>200906</v>
      </c>
      <c r="I245" s="31" t="s">
        <v>187</v>
      </c>
      <c r="J245" s="31" t="s">
        <v>185</v>
      </c>
      <c r="K245" s="31">
        <v>381145.97256199998</v>
      </c>
    </row>
    <row r="246" spans="1:11" x14ac:dyDescent="0.3">
      <c r="A246" s="13">
        <v>2009</v>
      </c>
      <c r="B246" s="89">
        <v>200909</v>
      </c>
      <c r="C246" s="80" t="s">
        <v>190</v>
      </c>
      <c r="D246" s="80" t="s">
        <v>179</v>
      </c>
      <c r="E246" s="80">
        <v>33755955.327505</v>
      </c>
      <c r="G246" s="28">
        <v>2009</v>
      </c>
      <c r="H246" s="109">
        <v>200909</v>
      </c>
      <c r="I246" s="29" t="s">
        <v>187</v>
      </c>
      <c r="J246" s="29" t="s">
        <v>185</v>
      </c>
      <c r="K246" s="29">
        <v>376011.83561100002</v>
      </c>
    </row>
    <row r="247" spans="1:11" x14ac:dyDescent="0.3">
      <c r="A247" s="14">
        <v>2009</v>
      </c>
      <c r="B247" s="90">
        <v>200912</v>
      </c>
      <c r="C247" s="79" t="s">
        <v>190</v>
      </c>
      <c r="D247" s="79" t="s">
        <v>179</v>
      </c>
      <c r="E247" s="79">
        <v>44042851.446193002</v>
      </c>
      <c r="G247" s="30">
        <v>2009</v>
      </c>
      <c r="H247" s="110">
        <v>200912</v>
      </c>
      <c r="I247" s="31" t="s">
        <v>187</v>
      </c>
      <c r="J247" s="31" t="s">
        <v>185</v>
      </c>
      <c r="K247" s="31">
        <v>367035.41230800003</v>
      </c>
    </row>
    <row r="248" spans="1:11" x14ac:dyDescent="0.3">
      <c r="A248" s="13">
        <v>2010</v>
      </c>
      <c r="B248" s="89">
        <v>201003</v>
      </c>
      <c r="C248" s="80" t="s">
        <v>190</v>
      </c>
      <c r="D248" s="80" t="s">
        <v>179</v>
      </c>
      <c r="E248" s="80">
        <v>25572300.240024999</v>
      </c>
      <c r="G248" s="28">
        <v>2010</v>
      </c>
      <c r="H248" s="109">
        <v>201003</v>
      </c>
      <c r="I248" s="29" t="s">
        <v>187</v>
      </c>
      <c r="J248" s="29" t="s">
        <v>185</v>
      </c>
      <c r="K248" s="29">
        <v>352984.94921200001</v>
      </c>
    </row>
    <row r="249" spans="1:11" x14ac:dyDescent="0.3">
      <c r="A249" s="14">
        <v>2010</v>
      </c>
      <c r="B249" s="90">
        <v>201006</v>
      </c>
      <c r="C249" s="79" t="s">
        <v>190</v>
      </c>
      <c r="D249" s="79" t="s">
        <v>179</v>
      </c>
      <c r="E249" s="79">
        <v>19975906.313861001</v>
      </c>
      <c r="G249" s="30">
        <v>2010</v>
      </c>
      <c r="H249" s="110">
        <v>201006</v>
      </c>
      <c r="I249" s="31" t="s">
        <v>187</v>
      </c>
      <c r="J249" s="31" t="s">
        <v>185</v>
      </c>
      <c r="K249" s="31">
        <v>350162.41298999998</v>
      </c>
    </row>
    <row r="250" spans="1:11" x14ac:dyDescent="0.3">
      <c r="A250" s="13">
        <v>2010</v>
      </c>
      <c r="B250" s="89">
        <v>201009</v>
      </c>
      <c r="C250" s="80" t="s">
        <v>190</v>
      </c>
      <c r="D250" s="80" t="s">
        <v>179</v>
      </c>
      <c r="E250" s="80">
        <v>23329536.420324001</v>
      </c>
      <c r="G250" s="28">
        <v>2010</v>
      </c>
      <c r="H250" s="109">
        <v>201009</v>
      </c>
      <c r="I250" s="29" t="s">
        <v>187</v>
      </c>
      <c r="J250" s="29" t="s">
        <v>185</v>
      </c>
      <c r="K250" s="29">
        <v>348825.82613200002</v>
      </c>
    </row>
    <row r="251" spans="1:11" x14ac:dyDescent="0.3">
      <c r="A251" s="14">
        <v>2010</v>
      </c>
      <c r="B251" s="90">
        <v>201012</v>
      </c>
      <c r="C251" s="79" t="s">
        <v>190</v>
      </c>
      <c r="D251" s="79" t="s">
        <v>179</v>
      </c>
      <c r="E251" s="79">
        <v>26542932.473345999</v>
      </c>
      <c r="G251" s="30">
        <v>2010</v>
      </c>
      <c r="H251" s="110">
        <v>201012</v>
      </c>
      <c r="I251" s="31" t="s">
        <v>187</v>
      </c>
      <c r="J251" s="31" t="s">
        <v>185</v>
      </c>
      <c r="K251" s="31">
        <v>351428.29250699998</v>
      </c>
    </row>
    <row r="252" spans="1:11" x14ac:dyDescent="0.3">
      <c r="A252" s="13">
        <v>2011</v>
      </c>
      <c r="B252" s="89">
        <v>201103</v>
      </c>
      <c r="C252" s="80" t="s">
        <v>190</v>
      </c>
      <c r="D252" s="80" t="s">
        <v>179</v>
      </c>
      <c r="E252" s="80">
        <v>19518071.494582999</v>
      </c>
      <c r="G252" s="28">
        <v>2011</v>
      </c>
      <c r="H252" s="109">
        <v>201103</v>
      </c>
      <c r="I252" s="29" t="s">
        <v>187</v>
      </c>
      <c r="J252" s="29" t="s">
        <v>185</v>
      </c>
      <c r="K252" s="29">
        <v>346679.76755300001</v>
      </c>
    </row>
    <row r="253" spans="1:11" x14ac:dyDescent="0.3">
      <c r="A253" s="14">
        <v>2011</v>
      </c>
      <c r="B253" s="90">
        <v>201106</v>
      </c>
      <c r="C253" s="79" t="s">
        <v>190</v>
      </c>
      <c r="D253" s="79" t="s">
        <v>179</v>
      </c>
      <c r="E253" s="79">
        <v>48909883.446073003</v>
      </c>
      <c r="G253" s="30">
        <v>2011</v>
      </c>
      <c r="H253" s="110">
        <v>201106</v>
      </c>
      <c r="I253" s="31" t="s">
        <v>187</v>
      </c>
      <c r="J253" s="31" t="s">
        <v>185</v>
      </c>
      <c r="K253" s="31">
        <v>357593.12755600002</v>
      </c>
    </row>
    <row r="254" spans="1:11" x14ac:dyDescent="0.3">
      <c r="A254" s="13">
        <v>2011</v>
      </c>
      <c r="B254" s="89">
        <v>201109</v>
      </c>
      <c r="C254" s="80" t="s">
        <v>190</v>
      </c>
      <c r="D254" s="80" t="s">
        <v>179</v>
      </c>
      <c r="E254" s="80">
        <v>37158489.691082999</v>
      </c>
      <c r="G254" s="28">
        <v>2011</v>
      </c>
      <c r="H254" s="109">
        <v>201109</v>
      </c>
      <c r="I254" s="29" t="s">
        <v>187</v>
      </c>
      <c r="J254" s="29" t="s">
        <v>185</v>
      </c>
      <c r="K254" s="29">
        <v>367984.81053999998</v>
      </c>
    </row>
    <row r="255" spans="1:11" x14ac:dyDescent="0.3">
      <c r="A255" s="14">
        <v>2011</v>
      </c>
      <c r="B255" s="90">
        <v>201112</v>
      </c>
      <c r="C255" s="79" t="s">
        <v>190</v>
      </c>
      <c r="D255" s="79" t="s">
        <v>179</v>
      </c>
      <c r="E255" s="79">
        <v>54732444.719031997</v>
      </c>
      <c r="G255" s="30">
        <v>2011</v>
      </c>
      <c r="H255" s="110">
        <v>201112</v>
      </c>
      <c r="I255" s="31" t="s">
        <v>187</v>
      </c>
      <c r="J255" s="31" t="s">
        <v>185</v>
      </c>
      <c r="K255" s="31">
        <v>373818.56004900002</v>
      </c>
    </row>
    <row r="256" spans="1:11" x14ac:dyDescent="0.3">
      <c r="A256" s="13">
        <v>2012</v>
      </c>
      <c r="B256" s="89">
        <v>201203</v>
      </c>
      <c r="C256" s="80" t="s">
        <v>190</v>
      </c>
      <c r="D256" s="80" t="s">
        <v>179</v>
      </c>
      <c r="E256" s="80">
        <v>33058612.964120999</v>
      </c>
      <c r="G256" s="28">
        <v>2012</v>
      </c>
      <c r="H256" s="109">
        <v>201203</v>
      </c>
      <c r="I256" s="29" t="s">
        <v>187</v>
      </c>
      <c r="J256" s="29" t="s">
        <v>185</v>
      </c>
      <c r="K256" s="29">
        <v>373463.464401</v>
      </c>
    </row>
    <row r="257" spans="1:11" x14ac:dyDescent="0.3">
      <c r="A257" s="14">
        <v>2012</v>
      </c>
      <c r="B257" s="90">
        <v>201206</v>
      </c>
      <c r="C257" s="79" t="s">
        <v>190</v>
      </c>
      <c r="D257" s="79" t="s">
        <v>179</v>
      </c>
      <c r="E257" s="79">
        <v>24387393.536343999</v>
      </c>
      <c r="G257" s="30">
        <v>2012</v>
      </c>
      <c r="H257" s="110">
        <v>201206</v>
      </c>
      <c r="I257" s="31" t="s">
        <v>187</v>
      </c>
      <c r="J257" s="31" t="s">
        <v>185</v>
      </c>
      <c r="K257" s="31">
        <v>375186.71101799997</v>
      </c>
    </row>
    <row r="258" spans="1:11" x14ac:dyDescent="0.3">
      <c r="A258" s="13">
        <v>2012</v>
      </c>
      <c r="B258" s="89">
        <v>201209</v>
      </c>
      <c r="C258" s="80" t="s">
        <v>190</v>
      </c>
      <c r="D258" s="80" t="s">
        <v>179</v>
      </c>
      <c r="E258" s="80">
        <v>31484651.515934002</v>
      </c>
      <c r="G258" s="28">
        <v>2012</v>
      </c>
      <c r="H258" s="109">
        <v>201209</v>
      </c>
      <c r="I258" s="29" t="s">
        <v>187</v>
      </c>
      <c r="J258" s="29" t="s">
        <v>185</v>
      </c>
      <c r="K258" s="29">
        <v>380969.07487700001</v>
      </c>
    </row>
    <row r="259" spans="1:11" x14ac:dyDescent="0.3">
      <c r="A259" s="14">
        <v>2012</v>
      </c>
      <c r="B259" s="90">
        <v>201212</v>
      </c>
      <c r="C259" s="79" t="s">
        <v>190</v>
      </c>
      <c r="D259" s="79" t="s">
        <v>179</v>
      </c>
      <c r="E259" s="79">
        <v>29790515.123836</v>
      </c>
      <c r="G259" s="30">
        <v>2012</v>
      </c>
      <c r="H259" s="110">
        <v>201212</v>
      </c>
      <c r="I259" s="31" t="s">
        <v>187</v>
      </c>
      <c r="J259" s="31" t="s">
        <v>185</v>
      </c>
      <c r="K259" s="31">
        <v>382063.54356700002</v>
      </c>
    </row>
    <row r="260" spans="1:11" x14ac:dyDescent="0.3">
      <c r="A260" s="13">
        <v>2013</v>
      </c>
      <c r="B260" s="89">
        <v>201303</v>
      </c>
      <c r="C260" s="80" t="s">
        <v>190</v>
      </c>
      <c r="D260" s="80" t="s">
        <v>179</v>
      </c>
      <c r="E260" s="80">
        <v>34844634.981940001</v>
      </c>
      <c r="G260" s="28">
        <v>2013</v>
      </c>
      <c r="H260" s="109">
        <v>201303</v>
      </c>
      <c r="I260" s="29" t="s">
        <v>187</v>
      </c>
      <c r="J260" s="29" t="s">
        <v>185</v>
      </c>
      <c r="K260" s="29">
        <v>377670.980821</v>
      </c>
    </row>
    <row r="261" spans="1:11" x14ac:dyDescent="0.3">
      <c r="A261" s="14">
        <v>2013</v>
      </c>
      <c r="B261" s="90">
        <v>201306</v>
      </c>
      <c r="C261" s="79" t="s">
        <v>190</v>
      </c>
      <c r="D261" s="79" t="s">
        <v>179</v>
      </c>
      <c r="E261" s="79">
        <v>42303159.570477001</v>
      </c>
      <c r="G261" s="30">
        <v>2013</v>
      </c>
      <c r="H261" s="110">
        <v>201306</v>
      </c>
      <c r="I261" s="31" t="s">
        <v>187</v>
      </c>
      <c r="J261" s="31" t="s">
        <v>185</v>
      </c>
      <c r="K261" s="31">
        <v>384625.28093000001</v>
      </c>
    </row>
    <row r="262" spans="1:11" x14ac:dyDescent="0.3">
      <c r="A262" s="13">
        <v>2013</v>
      </c>
      <c r="B262" s="89">
        <v>201309</v>
      </c>
      <c r="C262" s="80" t="s">
        <v>190</v>
      </c>
      <c r="D262" s="80" t="s">
        <v>179</v>
      </c>
      <c r="E262" s="80">
        <v>28934364.052793998</v>
      </c>
      <c r="G262" s="28">
        <v>2013</v>
      </c>
      <c r="H262" s="109">
        <v>201309</v>
      </c>
      <c r="I262" s="29" t="s">
        <v>187</v>
      </c>
      <c r="J262" s="29" t="s">
        <v>185</v>
      </c>
      <c r="K262" s="29">
        <v>390542.02469599998</v>
      </c>
    </row>
    <row r="263" spans="1:11" x14ac:dyDescent="0.3">
      <c r="A263" s="14">
        <v>2013</v>
      </c>
      <c r="B263" s="90">
        <v>201312</v>
      </c>
      <c r="C263" s="79" t="s">
        <v>190</v>
      </c>
      <c r="D263" s="79" t="s">
        <v>179</v>
      </c>
      <c r="E263" s="79">
        <v>29141099.944199</v>
      </c>
      <c r="G263" s="30">
        <v>2013</v>
      </c>
      <c r="H263" s="110">
        <v>201312</v>
      </c>
      <c r="I263" s="31" t="s">
        <v>187</v>
      </c>
      <c r="J263" s="31" t="s">
        <v>185</v>
      </c>
      <c r="K263" s="31">
        <v>391976.108014</v>
      </c>
    </row>
    <row r="264" spans="1:11" x14ac:dyDescent="0.3">
      <c r="A264" s="13">
        <v>2014</v>
      </c>
      <c r="B264" s="89">
        <v>201403</v>
      </c>
      <c r="C264" s="80" t="s">
        <v>190</v>
      </c>
      <c r="D264" s="80" t="s">
        <v>179</v>
      </c>
      <c r="E264" s="80">
        <v>23602869.298128001</v>
      </c>
      <c r="G264" s="28">
        <v>2014</v>
      </c>
      <c r="H264" s="109">
        <v>201403</v>
      </c>
      <c r="I264" s="29" t="s">
        <v>187</v>
      </c>
      <c r="J264" s="29" t="s">
        <v>185</v>
      </c>
      <c r="K264" s="29">
        <v>385793.918274</v>
      </c>
    </row>
    <row r="265" spans="1:11" x14ac:dyDescent="0.3">
      <c r="A265" s="14">
        <v>2014</v>
      </c>
      <c r="B265" s="90">
        <v>201406</v>
      </c>
      <c r="C265" s="79" t="s">
        <v>190</v>
      </c>
      <c r="D265" s="79" t="s">
        <v>179</v>
      </c>
      <c r="E265" s="79">
        <v>42159069.162629001</v>
      </c>
      <c r="G265" s="30">
        <v>2014</v>
      </c>
      <c r="H265" s="110">
        <v>201406</v>
      </c>
      <c r="I265" s="31" t="s">
        <v>187</v>
      </c>
      <c r="J265" s="31" t="s">
        <v>185</v>
      </c>
      <c r="K265" s="31">
        <v>388455.90589499997</v>
      </c>
    </row>
    <row r="266" spans="1:11" x14ac:dyDescent="0.3">
      <c r="A266" s="13">
        <v>2014</v>
      </c>
      <c r="B266" s="89">
        <v>201409</v>
      </c>
      <c r="C266" s="80" t="s">
        <v>190</v>
      </c>
      <c r="D266" s="80" t="s">
        <v>179</v>
      </c>
      <c r="E266" s="80">
        <v>34080855.796584003</v>
      </c>
      <c r="G266" s="28">
        <v>2014</v>
      </c>
      <c r="H266" s="109">
        <v>201409</v>
      </c>
      <c r="I266" s="29" t="s">
        <v>187</v>
      </c>
      <c r="J266" s="29" t="s">
        <v>185</v>
      </c>
      <c r="K266" s="29">
        <v>389272.13160099997</v>
      </c>
    </row>
    <row r="267" spans="1:11" x14ac:dyDescent="0.3">
      <c r="A267" s="14">
        <v>2014</v>
      </c>
      <c r="B267" s="90">
        <v>201412</v>
      </c>
      <c r="C267" s="79" t="s">
        <v>190</v>
      </c>
      <c r="D267" s="79" t="s">
        <v>179</v>
      </c>
      <c r="E267" s="79">
        <v>45986211.694633</v>
      </c>
      <c r="G267" s="30">
        <v>2014</v>
      </c>
      <c r="H267" s="110">
        <v>201412</v>
      </c>
      <c r="I267" s="31" t="s">
        <v>187</v>
      </c>
      <c r="J267" s="31" t="s">
        <v>185</v>
      </c>
      <c r="K267" s="31">
        <v>385269.968742</v>
      </c>
    </row>
    <row r="268" spans="1:11" x14ac:dyDescent="0.3">
      <c r="A268" s="13">
        <v>2015</v>
      </c>
      <c r="B268" s="89">
        <v>201503</v>
      </c>
      <c r="C268" s="80" t="s">
        <v>190</v>
      </c>
      <c r="D268" s="80" t="s">
        <v>179</v>
      </c>
      <c r="E268" s="80">
        <v>36786745.903159998</v>
      </c>
      <c r="G268" s="28">
        <v>2015</v>
      </c>
      <c r="H268" s="109">
        <v>201503</v>
      </c>
      <c r="I268" s="29" t="s">
        <v>187</v>
      </c>
      <c r="J268" s="29" t="s">
        <v>185</v>
      </c>
      <c r="K268" s="29">
        <v>380399.953377</v>
      </c>
    </row>
    <row r="269" spans="1:11" x14ac:dyDescent="0.3">
      <c r="A269" s="14">
        <v>2015</v>
      </c>
      <c r="B269" s="90">
        <v>201506</v>
      </c>
      <c r="C269" s="79" t="s">
        <v>190</v>
      </c>
      <c r="D269" s="79" t="s">
        <v>179</v>
      </c>
      <c r="E269" s="79">
        <v>27142357.357992999</v>
      </c>
      <c r="G269" s="30">
        <v>2015</v>
      </c>
      <c r="H269" s="110">
        <v>201506</v>
      </c>
      <c r="I269" s="31" t="s">
        <v>187</v>
      </c>
      <c r="J269" s="31" t="s">
        <v>185</v>
      </c>
      <c r="K269" s="31">
        <v>379431.72549600003</v>
      </c>
    </row>
    <row r="270" spans="1:11" x14ac:dyDescent="0.3">
      <c r="A270" s="13">
        <v>2015</v>
      </c>
      <c r="B270" s="89">
        <v>201509</v>
      </c>
      <c r="C270" s="80" t="s">
        <v>190</v>
      </c>
      <c r="D270" s="80" t="s">
        <v>179</v>
      </c>
      <c r="E270" s="80">
        <v>23815765.810313001</v>
      </c>
      <c r="G270" s="28">
        <v>2015</v>
      </c>
      <c r="H270" s="109">
        <v>201509</v>
      </c>
      <c r="I270" s="29" t="s">
        <v>187</v>
      </c>
      <c r="J270" s="29" t="s">
        <v>185</v>
      </c>
      <c r="K270" s="29">
        <v>382603.36914000002</v>
      </c>
    </row>
    <row r="271" spans="1:11" x14ac:dyDescent="0.3">
      <c r="A271" s="14">
        <v>2015</v>
      </c>
      <c r="B271" s="90">
        <v>201512</v>
      </c>
      <c r="C271" s="79" t="s">
        <v>190</v>
      </c>
      <c r="D271" s="79" t="s">
        <v>179</v>
      </c>
      <c r="E271" s="79">
        <v>28914491.145603999</v>
      </c>
      <c r="G271" s="30">
        <v>2015</v>
      </c>
      <c r="H271" s="110">
        <v>201512</v>
      </c>
      <c r="I271" s="31" t="s">
        <v>187</v>
      </c>
      <c r="J271" s="31" t="s">
        <v>185</v>
      </c>
      <c r="K271" s="31">
        <v>379091.77441000001</v>
      </c>
    </row>
    <row r="272" spans="1:11" x14ac:dyDescent="0.3">
      <c r="A272" s="13">
        <v>2016</v>
      </c>
      <c r="B272" s="89">
        <v>201603</v>
      </c>
      <c r="C272" s="80" t="s">
        <v>190</v>
      </c>
      <c r="D272" s="80" t="s">
        <v>179</v>
      </c>
      <c r="E272" s="80">
        <v>36591184.414948002</v>
      </c>
      <c r="G272" s="28">
        <v>2016</v>
      </c>
      <c r="H272" s="109">
        <v>201603</v>
      </c>
      <c r="I272" s="29" t="s">
        <v>187</v>
      </c>
      <c r="J272" s="29" t="s">
        <v>185</v>
      </c>
      <c r="K272" s="29">
        <v>373574.910286</v>
      </c>
    </row>
    <row r="273" spans="1:11" x14ac:dyDescent="0.3">
      <c r="A273" s="14">
        <v>2016</v>
      </c>
      <c r="B273" s="90">
        <v>201606</v>
      </c>
      <c r="C273" s="79" t="s">
        <v>190</v>
      </c>
      <c r="D273" s="79" t="s">
        <v>179</v>
      </c>
      <c r="E273" s="79">
        <v>33143369.383442901</v>
      </c>
      <c r="G273" s="30">
        <v>2016</v>
      </c>
      <c r="H273" s="110">
        <v>201606</v>
      </c>
      <c r="I273" s="31" t="s">
        <v>187</v>
      </c>
      <c r="J273" s="31" t="s">
        <v>185</v>
      </c>
      <c r="K273" s="31">
        <v>372667.71668000001</v>
      </c>
    </row>
    <row r="274" spans="1:11" x14ac:dyDescent="0.3">
      <c r="A274" s="13">
        <v>2016</v>
      </c>
      <c r="B274" s="89">
        <v>201609</v>
      </c>
      <c r="C274" s="80" t="s">
        <v>190</v>
      </c>
      <c r="D274" s="80" t="s">
        <v>179</v>
      </c>
      <c r="E274" s="80">
        <v>32126348.372698002</v>
      </c>
      <c r="G274" s="28">
        <v>2016</v>
      </c>
      <c r="H274" s="109">
        <v>201609</v>
      </c>
      <c r="I274" s="29" t="s">
        <v>187</v>
      </c>
      <c r="J274" s="29" t="s">
        <v>185</v>
      </c>
      <c r="K274" s="29">
        <v>380941.84713399998</v>
      </c>
    </row>
    <row r="275" spans="1:11" x14ac:dyDescent="0.3">
      <c r="A275" s="14">
        <v>2016</v>
      </c>
      <c r="B275" s="90">
        <v>201612</v>
      </c>
      <c r="C275" s="79" t="s">
        <v>190</v>
      </c>
      <c r="D275" s="79" t="s">
        <v>179</v>
      </c>
      <c r="E275" s="79">
        <v>36965772.073045999</v>
      </c>
      <c r="G275" s="30">
        <v>2016</v>
      </c>
      <c r="H275" s="110">
        <v>201612</v>
      </c>
      <c r="I275" s="31" t="s">
        <v>187</v>
      </c>
      <c r="J275" s="31" t="s">
        <v>185</v>
      </c>
      <c r="K275" s="31">
        <v>387317.61419599998</v>
      </c>
    </row>
    <row r="276" spans="1:11" x14ac:dyDescent="0.3">
      <c r="A276" s="13">
        <v>2017</v>
      </c>
      <c r="B276" s="89">
        <v>201703</v>
      </c>
      <c r="C276" s="80" t="s">
        <v>190</v>
      </c>
      <c r="D276" s="80" t="s">
        <v>179</v>
      </c>
      <c r="E276" s="80">
        <v>22984758.523003001</v>
      </c>
      <c r="G276" s="28">
        <v>2017</v>
      </c>
      <c r="H276" s="109">
        <v>201703</v>
      </c>
      <c r="I276" s="29" t="s">
        <v>187</v>
      </c>
      <c r="J276" s="29" t="s">
        <v>185</v>
      </c>
      <c r="K276" s="29">
        <v>385572.26821299997</v>
      </c>
    </row>
    <row r="277" spans="1:11" x14ac:dyDescent="0.3">
      <c r="A277" s="14">
        <v>2017</v>
      </c>
      <c r="B277" s="90">
        <v>201706</v>
      </c>
      <c r="C277" s="79" t="s">
        <v>190</v>
      </c>
      <c r="D277" s="79" t="s">
        <v>179</v>
      </c>
      <c r="E277" s="79">
        <v>37385849.648983002</v>
      </c>
      <c r="G277" s="30">
        <v>2017</v>
      </c>
      <c r="H277" s="110">
        <v>201706</v>
      </c>
      <c r="I277" s="31" t="s">
        <v>187</v>
      </c>
      <c r="J277" s="31" t="s">
        <v>185</v>
      </c>
      <c r="K277" s="31">
        <v>391550.60031299997</v>
      </c>
    </row>
    <row r="278" spans="1:11" x14ac:dyDescent="0.3">
      <c r="A278" s="13">
        <v>2017</v>
      </c>
      <c r="B278" s="89">
        <v>201709</v>
      </c>
      <c r="C278" s="80" t="s">
        <v>190</v>
      </c>
      <c r="D278" s="80" t="s">
        <v>179</v>
      </c>
      <c r="E278" s="80">
        <v>40525460.188184999</v>
      </c>
      <c r="G278" s="28">
        <v>2017</v>
      </c>
      <c r="H278" s="109">
        <v>201709</v>
      </c>
      <c r="I278" s="29" t="s">
        <v>187</v>
      </c>
      <c r="J278" s="29" t="s">
        <v>185</v>
      </c>
      <c r="K278" s="29">
        <v>395222.601303</v>
      </c>
    </row>
    <row r="279" spans="1:11" x14ac:dyDescent="0.3">
      <c r="A279" s="14">
        <v>2017</v>
      </c>
      <c r="B279" s="90">
        <v>201712</v>
      </c>
      <c r="C279" s="79" t="s">
        <v>190</v>
      </c>
      <c r="D279" s="79" t="s">
        <v>179</v>
      </c>
      <c r="E279" s="79">
        <v>41964288.869479001</v>
      </c>
      <c r="G279" s="30">
        <v>2017</v>
      </c>
      <c r="H279" s="110">
        <v>201712</v>
      </c>
      <c r="I279" s="31" t="s">
        <v>187</v>
      </c>
      <c r="J279" s="31" t="s">
        <v>185</v>
      </c>
      <c r="K279" s="31">
        <v>393449.744419</v>
      </c>
    </row>
    <row r="280" spans="1:11" x14ac:dyDescent="0.3">
      <c r="A280" s="13">
        <v>2018</v>
      </c>
      <c r="B280" s="89">
        <v>201803</v>
      </c>
      <c r="C280" s="80" t="s">
        <v>190</v>
      </c>
      <c r="D280" s="80" t="s">
        <v>179</v>
      </c>
      <c r="E280" s="80">
        <v>25570224.440143999</v>
      </c>
      <c r="G280" s="28">
        <v>2018</v>
      </c>
      <c r="H280" s="109">
        <v>201803</v>
      </c>
      <c r="I280" s="29" t="s">
        <v>187</v>
      </c>
      <c r="J280" s="29" t="s">
        <v>185</v>
      </c>
      <c r="K280" s="29">
        <v>387213.00230499997</v>
      </c>
    </row>
    <row r="281" spans="1:11" x14ac:dyDescent="0.3">
      <c r="A281" s="14">
        <v>2018</v>
      </c>
      <c r="B281" s="90">
        <v>201806</v>
      </c>
      <c r="C281" s="79" t="s">
        <v>190</v>
      </c>
      <c r="D281" s="79" t="s">
        <v>179</v>
      </c>
      <c r="E281" s="79">
        <v>43748257.692149997</v>
      </c>
      <c r="G281" s="30">
        <v>2018</v>
      </c>
      <c r="H281" s="110">
        <v>201806</v>
      </c>
      <c r="I281" s="31" t="s">
        <v>187</v>
      </c>
      <c r="J281" s="31" t="s">
        <v>185</v>
      </c>
      <c r="K281" s="31">
        <v>390357.75566099997</v>
      </c>
    </row>
    <row r="282" spans="1:11" x14ac:dyDescent="0.3">
      <c r="A282" s="13">
        <v>2018</v>
      </c>
      <c r="B282" s="89">
        <v>201809</v>
      </c>
      <c r="C282" s="80" t="s">
        <v>190</v>
      </c>
      <c r="D282" s="80" t="s">
        <v>179</v>
      </c>
      <c r="E282" s="80">
        <v>33917212.514173001</v>
      </c>
      <c r="G282" s="28">
        <v>2018</v>
      </c>
      <c r="H282" s="109">
        <v>201809</v>
      </c>
      <c r="I282" s="29" t="s">
        <v>187</v>
      </c>
      <c r="J282" s="29" t="s">
        <v>185</v>
      </c>
      <c r="K282" s="29">
        <v>393707.55845499999</v>
      </c>
    </row>
    <row r="283" spans="1:11" x14ac:dyDescent="0.3">
      <c r="A283" s="14">
        <v>2018</v>
      </c>
      <c r="B283" s="90">
        <v>201812</v>
      </c>
      <c r="C283" s="79" t="s">
        <v>190</v>
      </c>
      <c r="D283" s="79" t="s">
        <v>179</v>
      </c>
      <c r="E283" s="79">
        <v>39492568.532734998</v>
      </c>
      <c r="G283" s="30">
        <v>2018</v>
      </c>
      <c r="H283" s="110">
        <v>201812</v>
      </c>
      <c r="I283" s="31" t="s">
        <v>187</v>
      </c>
      <c r="J283" s="31" t="s">
        <v>185</v>
      </c>
      <c r="K283" s="31">
        <v>396548.54577999999</v>
      </c>
    </row>
    <row r="284" spans="1:11" x14ac:dyDescent="0.3">
      <c r="A284" s="13">
        <v>2019</v>
      </c>
      <c r="B284" s="89">
        <v>201903</v>
      </c>
      <c r="C284" s="80" t="s">
        <v>190</v>
      </c>
      <c r="D284" s="80" t="s">
        <v>179</v>
      </c>
      <c r="E284" s="80">
        <v>29877989.897060901</v>
      </c>
      <c r="G284" s="28">
        <v>2019</v>
      </c>
      <c r="H284" s="109">
        <v>201903</v>
      </c>
      <c r="I284" s="29" t="s">
        <v>187</v>
      </c>
      <c r="J284" s="29" t="s">
        <v>185</v>
      </c>
      <c r="K284" s="29">
        <v>397065.257323</v>
      </c>
    </row>
    <row r="285" spans="1:11" x14ac:dyDescent="0.3">
      <c r="A285" s="14">
        <v>2019</v>
      </c>
      <c r="B285" s="90">
        <v>201906</v>
      </c>
      <c r="C285" s="79" t="s">
        <v>190</v>
      </c>
      <c r="D285" s="79" t="s">
        <v>179</v>
      </c>
      <c r="E285" s="79">
        <v>27849388.083340999</v>
      </c>
      <c r="G285" s="30">
        <v>2019</v>
      </c>
      <c r="H285" s="110">
        <v>201906</v>
      </c>
      <c r="I285" s="31" t="s">
        <v>187</v>
      </c>
      <c r="J285" s="31" t="s">
        <v>185</v>
      </c>
      <c r="K285" s="31">
        <v>406599.756651</v>
      </c>
    </row>
    <row r="286" spans="1:11" x14ac:dyDescent="0.3">
      <c r="A286" s="13">
        <v>2019</v>
      </c>
      <c r="B286" s="89">
        <v>201909</v>
      </c>
      <c r="C286" s="80" t="s">
        <v>190</v>
      </c>
      <c r="D286" s="80" t="s">
        <v>179</v>
      </c>
      <c r="E286" s="80">
        <v>30015206.455200002</v>
      </c>
      <c r="G286" s="28">
        <v>2019</v>
      </c>
      <c r="H286" s="109">
        <v>201909</v>
      </c>
      <c r="I286" s="29" t="s">
        <v>187</v>
      </c>
      <c r="J286" s="29" t="s">
        <v>185</v>
      </c>
      <c r="K286" s="29">
        <v>418060.123723</v>
      </c>
    </row>
    <row r="287" spans="1:11" x14ac:dyDescent="0.3">
      <c r="A287" s="14">
        <v>2019</v>
      </c>
      <c r="B287" s="90">
        <v>201912</v>
      </c>
      <c r="C287" s="79" t="s">
        <v>190</v>
      </c>
      <c r="D287" s="79" t="s">
        <v>179</v>
      </c>
      <c r="E287" s="79">
        <v>31657178.636471</v>
      </c>
      <c r="G287" s="30">
        <v>2019</v>
      </c>
      <c r="H287" s="110">
        <v>201912</v>
      </c>
      <c r="I287" s="31" t="s">
        <v>187</v>
      </c>
      <c r="J287" s="31" t="s">
        <v>185</v>
      </c>
      <c r="K287" s="31">
        <v>425942.28353800002</v>
      </c>
    </row>
    <row r="288" spans="1:11" x14ac:dyDescent="0.3">
      <c r="A288" s="13">
        <v>2020</v>
      </c>
      <c r="B288" s="89">
        <v>202003</v>
      </c>
      <c r="C288" s="80" t="s">
        <v>190</v>
      </c>
      <c r="D288" s="80" t="s">
        <v>179</v>
      </c>
      <c r="E288" s="80">
        <v>22939829.816882901</v>
      </c>
      <c r="G288" s="28">
        <v>2020</v>
      </c>
      <c r="H288" s="109">
        <v>202003</v>
      </c>
      <c r="I288" s="29" t="s">
        <v>187</v>
      </c>
      <c r="J288" s="29" t="s">
        <v>185</v>
      </c>
      <c r="K288" s="29">
        <v>429505.32221100002</v>
      </c>
    </row>
    <row r="289" spans="1:11" x14ac:dyDescent="0.3">
      <c r="A289" s="14">
        <v>2020</v>
      </c>
      <c r="B289" s="90">
        <v>202006</v>
      </c>
      <c r="C289" s="79" t="s">
        <v>190</v>
      </c>
      <c r="D289" s="79" t="s">
        <v>179</v>
      </c>
      <c r="E289" s="79">
        <v>40322965.737342998</v>
      </c>
      <c r="G289" s="30">
        <v>2020</v>
      </c>
      <c r="H289" s="110">
        <v>202006</v>
      </c>
      <c r="I289" s="31" t="s">
        <v>187</v>
      </c>
      <c r="J289" s="31" t="s">
        <v>185</v>
      </c>
      <c r="K289" s="31">
        <v>435356.16533799999</v>
      </c>
    </row>
    <row r="290" spans="1:11" x14ac:dyDescent="0.3">
      <c r="A290" s="13">
        <v>2020</v>
      </c>
      <c r="B290" s="89">
        <v>202009</v>
      </c>
      <c r="C290" s="80" t="s">
        <v>190</v>
      </c>
      <c r="D290" s="80" t="s">
        <v>179</v>
      </c>
      <c r="E290" s="80">
        <v>30230693.535395999</v>
      </c>
      <c r="G290" s="28">
        <v>2020</v>
      </c>
      <c r="H290" s="109">
        <v>202009</v>
      </c>
      <c r="I290" s="29" t="s">
        <v>187</v>
      </c>
      <c r="J290" s="29" t="s">
        <v>185</v>
      </c>
      <c r="K290" s="29">
        <v>449291.86104799999</v>
      </c>
    </row>
    <row r="291" spans="1:11" x14ac:dyDescent="0.3">
      <c r="A291" s="14">
        <v>2020</v>
      </c>
      <c r="B291" s="90">
        <v>202012</v>
      </c>
      <c r="C291" s="79" t="s">
        <v>190</v>
      </c>
      <c r="D291" s="79" t="s">
        <v>179</v>
      </c>
      <c r="E291" s="79">
        <v>39283922.256672002</v>
      </c>
      <c r="G291" s="30">
        <v>2020</v>
      </c>
      <c r="H291" s="110">
        <v>202012</v>
      </c>
      <c r="I291" s="31" t="s">
        <v>187</v>
      </c>
      <c r="J291" s="31" t="s">
        <v>185</v>
      </c>
      <c r="K291" s="31">
        <v>458319.29934199998</v>
      </c>
    </row>
    <row r="292" spans="1:11" x14ac:dyDescent="0.3">
      <c r="A292" s="13">
        <v>2021</v>
      </c>
      <c r="B292" s="89">
        <v>202103</v>
      </c>
      <c r="C292" s="80" t="s">
        <v>190</v>
      </c>
      <c r="D292" s="80" t="s">
        <v>179</v>
      </c>
      <c r="E292" s="80">
        <v>22908460.491280001</v>
      </c>
      <c r="G292" s="28">
        <v>2021</v>
      </c>
      <c r="H292" s="109">
        <v>202103</v>
      </c>
      <c r="I292" s="29" t="s">
        <v>187</v>
      </c>
      <c r="J292" s="29" t="s">
        <v>185</v>
      </c>
      <c r="K292" s="29">
        <v>453061.66626899998</v>
      </c>
    </row>
    <row r="293" spans="1:11" x14ac:dyDescent="0.3">
      <c r="A293" s="14">
        <v>2021</v>
      </c>
      <c r="B293" s="90">
        <v>202106</v>
      </c>
      <c r="C293" s="79" t="s">
        <v>190</v>
      </c>
      <c r="D293" s="79" t="s">
        <v>179</v>
      </c>
      <c r="E293" s="79">
        <v>22814351.392531</v>
      </c>
      <c r="G293" s="30">
        <v>2021</v>
      </c>
      <c r="H293" s="110">
        <v>202106</v>
      </c>
      <c r="I293" s="31" t="s">
        <v>187</v>
      </c>
      <c r="J293" s="31" t="s">
        <v>185</v>
      </c>
      <c r="K293" s="31">
        <v>462357.851547</v>
      </c>
    </row>
    <row r="294" spans="1:11" x14ac:dyDescent="0.3">
      <c r="A294" s="13">
        <v>2021</v>
      </c>
      <c r="B294" s="89">
        <v>202109</v>
      </c>
      <c r="C294" s="80" t="s">
        <v>190</v>
      </c>
      <c r="D294" s="80" t="s">
        <v>179</v>
      </c>
      <c r="E294" s="80">
        <v>47504303.080573</v>
      </c>
      <c r="G294" s="28">
        <v>2021</v>
      </c>
      <c r="H294" s="109">
        <v>202109</v>
      </c>
      <c r="I294" s="29" t="s">
        <v>187</v>
      </c>
      <c r="J294" s="29" t="s">
        <v>185</v>
      </c>
      <c r="K294" s="29">
        <v>475876.968567</v>
      </c>
    </row>
    <row r="295" spans="1:11" x14ac:dyDescent="0.3">
      <c r="A295" s="14">
        <v>2021</v>
      </c>
      <c r="B295" s="90">
        <v>202112</v>
      </c>
      <c r="C295" s="79" t="s">
        <v>190</v>
      </c>
      <c r="D295" s="79" t="s">
        <v>179</v>
      </c>
      <c r="E295" s="79">
        <v>74190963.854920998</v>
      </c>
      <c r="G295" s="30">
        <v>2021</v>
      </c>
      <c r="H295" s="110">
        <v>202112</v>
      </c>
      <c r="I295" s="31" t="s">
        <v>187</v>
      </c>
      <c r="J295" s="31" t="s">
        <v>185</v>
      </c>
      <c r="K295" s="31">
        <v>485868.82329899998</v>
      </c>
    </row>
    <row r="296" spans="1:11" x14ac:dyDescent="0.3">
      <c r="A296" s="13">
        <v>2022</v>
      </c>
      <c r="B296" s="89">
        <v>202203</v>
      </c>
      <c r="C296" s="80" t="s">
        <v>190</v>
      </c>
      <c r="D296" s="80" t="s">
        <v>179</v>
      </c>
      <c r="E296" s="80">
        <v>43679806.391876899</v>
      </c>
      <c r="G296" s="28">
        <v>2022</v>
      </c>
      <c r="H296" s="109">
        <v>202203</v>
      </c>
      <c r="I296" s="29" t="s">
        <v>187</v>
      </c>
      <c r="J296" s="29" t="s">
        <v>185</v>
      </c>
      <c r="K296" s="29">
        <v>480415.29093399999</v>
      </c>
    </row>
    <row r="297" spans="1:11" x14ac:dyDescent="0.3">
      <c r="A297" s="14">
        <v>2022</v>
      </c>
      <c r="B297" s="90">
        <v>202206</v>
      </c>
      <c r="C297" s="79" t="s">
        <v>190</v>
      </c>
      <c r="D297" s="79" t="s">
        <v>179</v>
      </c>
      <c r="E297" s="79">
        <v>57856122.972645</v>
      </c>
      <c r="G297" s="30">
        <v>2022</v>
      </c>
      <c r="H297" s="110">
        <v>202206</v>
      </c>
      <c r="I297" s="31" t="s">
        <v>187</v>
      </c>
      <c r="J297" s="31" t="s">
        <v>185</v>
      </c>
      <c r="K297" s="31">
        <v>492911.28201299999</v>
      </c>
    </row>
    <row r="298" spans="1:11" x14ac:dyDescent="0.3">
      <c r="A298" s="13">
        <v>2022</v>
      </c>
      <c r="B298" s="89">
        <v>202209</v>
      </c>
      <c r="C298" s="80" t="s">
        <v>190</v>
      </c>
      <c r="D298" s="80" t="s">
        <v>179</v>
      </c>
      <c r="E298" s="80">
        <v>30540424.081294</v>
      </c>
      <c r="G298" s="28">
        <v>2022</v>
      </c>
      <c r="H298" s="109">
        <v>202209</v>
      </c>
      <c r="I298" s="29" t="s">
        <v>187</v>
      </c>
      <c r="J298" s="29" t="s">
        <v>185</v>
      </c>
      <c r="K298" s="29">
        <v>502490.60563499999</v>
      </c>
    </row>
    <row r="299" spans="1:11" x14ac:dyDescent="0.3">
      <c r="A299" s="14">
        <v>2022</v>
      </c>
      <c r="B299" s="90">
        <v>202212</v>
      </c>
      <c r="C299" s="79" t="s">
        <v>190</v>
      </c>
      <c r="D299" s="79" t="s">
        <v>179</v>
      </c>
      <c r="E299" s="79">
        <v>49289964.290232003</v>
      </c>
      <c r="G299" s="30">
        <v>2022</v>
      </c>
      <c r="H299" s="110">
        <v>202212</v>
      </c>
      <c r="I299" s="31" t="s">
        <v>187</v>
      </c>
      <c r="J299" s="31" t="s">
        <v>185</v>
      </c>
      <c r="K299" s="31">
        <v>503740.46977500001</v>
      </c>
    </row>
    <row r="300" spans="1:11" x14ac:dyDescent="0.3">
      <c r="A300" s="13">
        <v>2023</v>
      </c>
      <c r="B300" s="89">
        <v>202303</v>
      </c>
      <c r="C300" s="80" t="s">
        <v>190</v>
      </c>
      <c r="D300" s="80" t="s">
        <v>179</v>
      </c>
      <c r="E300" s="80">
        <v>43806088.032144003</v>
      </c>
      <c r="G300" s="28">
        <v>2023</v>
      </c>
      <c r="H300" s="109">
        <v>202303</v>
      </c>
      <c r="I300" s="29" t="s">
        <v>187</v>
      </c>
      <c r="J300" s="29" t="s">
        <v>185</v>
      </c>
      <c r="K300" s="29">
        <v>496504.59625900001</v>
      </c>
    </row>
    <row r="301" spans="1:11" x14ac:dyDescent="0.3">
      <c r="A301" s="14">
        <v>2023</v>
      </c>
      <c r="B301" s="90">
        <v>202306</v>
      </c>
      <c r="C301" s="79" t="s">
        <v>190</v>
      </c>
      <c r="D301" s="79" t="s">
        <v>179</v>
      </c>
      <c r="E301" s="79">
        <v>29671528.495267</v>
      </c>
      <c r="G301" s="30">
        <v>2023</v>
      </c>
      <c r="H301" s="110">
        <v>202306</v>
      </c>
      <c r="I301" s="31" t="s">
        <v>187</v>
      </c>
      <c r="J301" s="31" t="s">
        <v>185</v>
      </c>
      <c r="K301" s="31">
        <v>506866.60027699999</v>
      </c>
    </row>
    <row r="302" spans="1:11" x14ac:dyDescent="0.3">
      <c r="A302" s="13">
        <v>2023</v>
      </c>
      <c r="B302" s="89">
        <v>202309</v>
      </c>
      <c r="C302" s="80" t="s">
        <v>190</v>
      </c>
      <c r="D302" s="80" t="s">
        <v>179</v>
      </c>
      <c r="E302" s="80">
        <v>51065707.779146001</v>
      </c>
      <c r="G302" s="28">
        <v>2023</v>
      </c>
      <c r="H302" s="109">
        <v>202309</v>
      </c>
      <c r="I302" s="29" t="s">
        <v>187</v>
      </c>
      <c r="J302" s="29" t="s">
        <v>185</v>
      </c>
      <c r="K302" s="29">
        <v>516420.42424700002</v>
      </c>
    </row>
    <row r="303" spans="1:11" x14ac:dyDescent="0.3">
      <c r="A303" s="14">
        <v>2023</v>
      </c>
      <c r="B303" s="90">
        <v>202312</v>
      </c>
      <c r="C303" s="79" t="s">
        <v>190</v>
      </c>
      <c r="D303" s="79" t="s">
        <v>179</v>
      </c>
      <c r="E303" s="79">
        <v>34301905.122040004</v>
      </c>
      <c r="G303" s="30">
        <v>2023</v>
      </c>
      <c r="H303" s="110">
        <v>202312</v>
      </c>
      <c r="I303" s="31" t="s">
        <v>187</v>
      </c>
      <c r="J303" s="31" t="s">
        <v>185</v>
      </c>
      <c r="K303" s="31">
        <v>520905.97065899998</v>
      </c>
    </row>
    <row r="304" spans="1:11" x14ac:dyDescent="0.3">
      <c r="A304" s="13">
        <v>2009</v>
      </c>
      <c r="B304" s="89">
        <v>200903</v>
      </c>
      <c r="C304" s="80" t="s">
        <v>190</v>
      </c>
      <c r="D304" s="80" t="s">
        <v>180</v>
      </c>
      <c r="E304" s="80">
        <v>107060532.09455501</v>
      </c>
      <c r="G304" s="28">
        <v>2009</v>
      </c>
      <c r="H304" s="109">
        <v>200903</v>
      </c>
      <c r="I304" s="29" t="s">
        <v>187</v>
      </c>
      <c r="J304" s="29" t="s">
        <v>186</v>
      </c>
      <c r="K304" s="29">
        <v>92995.284473000007</v>
      </c>
    </row>
    <row r="305" spans="1:11" x14ac:dyDescent="0.3">
      <c r="A305" s="14">
        <v>2009</v>
      </c>
      <c r="B305" s="90">
        <v>200906</v>
      </c>
      <c r="C305" s="79" t="s">
        <v>190</v>
      </c>
      <c r="D305" s="79" t="s">
        <v>180</v>
      </c>
      <c r="E305" s="79">
        <v>124175221.995326</v>
      </c>
      <c r="G305" s="30">
        <v>2009</v>
      </c>
      <c r="H305" s="110">
        <v>200906</v>
      </c>
      <c r="I305" s="31" t="s">
        <v>187</v>
      </c>
      <c r="J305" s="31" t="s">
        <v>186</v>
      </c>
      <c r="K305" s="31">
        <v>92118.881903000001</v>
      </c>
    </row>
    <row r="306" spans="1:11" x14ac:dyDescent="0.3">
      <c r="A306" s="13">
        <v>2009</v>
      </c>
      <c r="B306" s="89">
        <v>200909</v>
      </c>
      <c r="C306" s="80" t="s">
        <v>190</v>
      </c>
      <c r="D306" s="80" t="s">
        <v>180</v>
      </c>
      <c r="E306" s="80">
        <v>110161063.76381899</v>
      </c>
      <c r="G306" s="28">
        <v>2009</v>
      </c>
      <c r="H306" s="109">
        <v>200909</v>
      </c>
      <c r="I306" s="29" t="s">
        <v>187</v>
      </c>
      <c r="J306" s="29" t="s">
        <v>186</v>
      </c>
      <c r="K306" s="29">
        <v>90966.502814000007</v>
      </c>
    </row>
    <row r="307" spans="1:11" x14ac:dyDescent="0.3">
      <c r="A307" s="14">
        <v>2009</v>
      </c>
      <c r="B307" s="90">
        <v>200912</v>
      </c>
      <c r="C307" s="79" t="s">
        <v>190</v>
      </c>
      <c r="D307" s="79" t="s">
        <v>180</v>
      </c>
      <c r="E307" s="79">
        <v>128884306.068362</v>
      </c>
      <c r="G307" s="30">
        <v>2009</v>
      </c>
      <c r="H307" s="110">
        <v>200912</v>
      </c>
      <c r="I307" s="31" t="s">
        <v>187</v>
      </c>
      <c r="J307" s="31" t="s">
        <v>186</v>
      </c>
      <c r="K307" s="31">
        <v>89196.088281999997</v>
      </c>
    </row>
    <row r="308" spans="1:11" x14ac:dyDescent="0.3">
      <c r="A308" s="13">
        <v>2010</v>
      </c>
      <c r="B308" s="89">
        <v>201003</v>
      </c>
      <c r="C308" s="80" t="s">
        <v>190</v>
      </c>
      <c r="D308" s="80" t="s">
        <v>180</v>
      </c>
      <c r="E308" s="80">
        <v>91119974.219016999</v>
      </c>
      <c r="G308" s="28">
        <v>2010</v>
      </c>
      <c r="H308" s="109">
        <v>201003</v>
      </c>
      <c r="I308" s="29" t="s">
        <v>187</v>
      </c>
      <c r="J308" s="29" t="s">
        <v>186</v>
      </c>
      <c r="K308" s="29">
        <v>86125.227499999994</v>
      </c>
    </row>
    <row r="309" spans="1:11" x14ac:dyDescent="0.3">
      <c r="A309" s="14">
        <v>2010</v>
      </c>
      <c r="B309" s="90">
        <v>201006</v>
      </c>
      <c r="C309" s="79" t="s">
        <v>190</v>
      </c>
      <c r="D309" s="79" t="s">
        <v>180</v>
      </c>
      <c r="E309" s="79">
        <v>88907556.298767</v>
      </c>
      <c r="G309" s="30">
        <v>2010</v>
      </c>
      <c r="H309" s="110">
        <v>201006</v>
      </c>
      <c r="I309" s="31" t="s">
        <v>187</v>
      </c>
      <c r="J309" s="31" t="s">
        <v>186</v>
      </c>
      <c r="K309" s="31">
        <v>84513.524955999994</v>
      </c>
    </row>
    <row r="310" spans="1:11" x14ac:dyDescent="0.3">
      <c r="A310" s="13">
        <v>2010</v>
      </c>
      <c r="B310" s="89">
        <v>201009</v>
      </c>
      <c r="C310" s="80" t="s">
        <v>190</v>
      </c>
      <c r="D310" s="80" t="s">
        <v>180</v>
      </c>
      <c r="E310" s="80">
        <v>100143396.45330299</v>
      </c>
      <c r="G310" s="28">
        <v>2010</v>
      </c>
      <c r="H310" s="109">
        <v>201009</v>
      </c>
      <c r="I310" s="29" t="s">
        <v>187</v>
      </c>
      <c r="J310" s="29" t="s">
        <v>186</v>
      </c>
      <c r="K310" s="29">
        <v>83849.656017999994</v>
      </c>
    </row>
    <row r="311" spans="1:11" x14ac:dyDescent="0.3">
      <c r="A311" s="14">
        <v>2010</v>
      </c>
      <c r="B311" s="90">
        <v>201012</v>
      </c>
      <c r="C311" s="79" t="s">
        <v>190</v>
      </c>
      <c r="D311" s="79" t="s">
        <v>180</v>
      </c>
      <c r="E311" s="79">
        <v>105834090.14828999</v>
      </c>
      <c r="G311" s="30">
        <v>2010</v>
      </c>
      <c r="H311" s="110">
        <v>201012</v>
      </c>
      <c r="I311" s="31" t="s">
        <v>187</v>
      </c>
      <c r="J311" s="31" t="s">
        <v>186</v>
      </c>
      <c r="K311" s="31">
        <v>86648.538904999994</v>
      </c>
    </row>
    <row r="312" spans="1:11" x14ac:dyDescent="0.3">
      <c r="A312" s="13">
        <v>2011</v>
      </c>
      <c r="B312" s="89">
        <v>201103</v>
      </c>
      <c r="C312" s="80" t="s">
        <v>190</v>
      </c>
      <c r="D312" s="80" t="s">
        <v>180</v>
      </c>
      <c r="E312" s="80">
        <v>84810806.354965001</v>
      </c>
      <c r="G312" s="28">
        <v>2011</v>
      </c>
      <c r="H312" s="109">
        <v>201103</v>
      </c>
      <c r="I312" s="29" t="s">
        <v>187</v>
      </c>
      <c r="J312" s="29" t="s">
        <v>186</v>
      </c>
      <c r="K312" s="29">
        <v>85007.249723000001</v>
      </c>
    </row>
    <row r="313" spans="1:11" x14ac:dyDescent="0.3">
      <c r="A313" s="14">
        <v>2011</v>
      </c>
      <c r="B313" s="90">
        <v>201106</v>
      </c>
      <c r="C313" s="79" t="s">
        <v>190</v>
      </c>
      <c r="D313" s="79" t="s">
        <v>180</v>
      </c>
      <c r="E313" s="79">
        <v>118543841.414326</v>
      </c>
      <c r="G313" s="30">
        <v>2011</v>
      </c>
      <c r="H313" s="110">
        <v>201106</v>
      </c>
      <c r="I313" s="31" t="s">
        <v>187</v>
      </c>
      <c r="J313" s="31" t="s">
        <v>186</v>
      </c>
      <c r="K313" s="31">
        <v>86990.294110999996</v>
      </c>
    </row>
    <row r="314" spans="1:11" x14ac:dyDescent="0.3">
      <c r="A314" s="13">
        <v>2011</v>
      </c>
      <c r="B314" s="89">
        <v>201109</v>
      </c>
      <c r="C314" s="80" t="s">
        <v>190</v>
      </c>
      <c r="D314" s="80" t="s">
        <v>180</v>
      </c>
      <c r="E314" s="80">
        <v>112483359.931981</v>
      </c>
      <c r="G314" s="28">
        <v>2011</v>
      </c>
      <c r="H314" s="109">
        <v>201109</v>
      </c>
      <c r="I314" s="29" t="s">
        <v>187</v>
      </c>
      <c r="J314" s="29" t="s">
        <v>186</v>
      </c>
      <c r="K314" s="29">
        <v>88953.583538999999</v>
      </c>
    </row>
    <row r="315" spans="1:11" x14ac:dyDescent="0.3">
      <c r="A315" s="14">
        <v>2011</v>
      </c>
      <c r="B315" s="90">
        <v>201112</v>
      </c>
      <c r="C315" s="79" t="s">
        <v>190</v>
      </c>
      <c r="D315" s="79" t="s">
        <v>180</v>
      </c>
      <c r="E315" s="79">
        <v>144648089.419947</v>
      </c>
      <c r="G315" s="30">
        <v>2011</v>
      </c>
      <c r="H315" s="110">
        <v>201112</v>
      </c>
      <c r="I315" s="31" t="s">
        <v>187</v>
      </c>
      <c r="J315" s="31" t="s">
        <v>186</v>
      </c>
      <c r="K315" s="31">
        <v>90082.496935000003</v>
      </c>
    </row>
    <row r="316" spans="1:11" x14ac:dyDescent="0.3">
      <c r="A316" s="13">
        <v>2012</v>
      </c>
      <c r="B316" s="89">
        <v>201203</v>
      </c>
      <c r="C316" s="80" t="s">
        <v>190</v>
      </c>
      <c r="D316" s="80" t="s">
        <v>180</v>
      </c>
      <c r="E316" s="80">
        <v>119915874.946567</v>
      </c>
      <c r="G316" s="28">
        <v>2012</v>
      </c>
      <c r="H316" s="109">
        <v>201203</v>
      </c>
      <c r="I316" s="29" t="s">
        <v>187</v>
      </c>
      <c r="J316" s="29" t="s">
        <v>186</v>
      </c>
      <c r="K316" s="29">
        <v>88060.217587000006</v>
      </c>
    </row>
    <row r="317" spans="1:11" x14ac:dyDescent="0.3">
      <c r="A317" s="14">
        <v>2012</v>
      </c>
      <c r="B317" s="90">
        <v>201206</v>
      </c>
      <c r="C317" s="79" t="s">
        <v>190</v>
      </c>
      <c r="D317" s="79" t="s">
        <v>180</v>
      </c>
      <c r="E317" s="79">
        <v>112376034.671129</v>
      </c>
      <c r="G317" s="30">
        <v>2012</v>
      </c>
      <c r="H317" s="110">
        <v>201206</v>
      </c>
      <c r="I317" s="31" t="s">
        <v>187</v>
      </c>
      <c r="J317" s="31" t="s">
        <v>186</v>
      </c>
      <c r="K317" s="31">
        <v>87492.858462000004</v>
      </c>
    </row>
    <row r="318" spans="1:11" x14ac:dyDescent="0.3">
      <c r="A318" s="13">
        <v>2012</v>
      </c>
      <c r="B318" s="89">
        <v>201209</v>
      </c>
      <c r="C318" s="80" t="s">
        <v>190</v>
      </c>
      <c r="D318" s="80" t="s">
        <v>180</v>
      </c>
      <c r="E318" s="80">
        <v>121439421.66489001</v>
      </c>
      <c r="G318" s="28">
        <v>2012</v>
      </c>
      <c r="H318" s="109">
        <v>201209</v>
      </c>
      <c r="I318" s="29" t="s">
        <v>187</v>
      </c>
      <c r="J318" s="29" t="s">
        <v>186</v>
      </c>
      <c r="K318" s="29">
        <v>88186.266669000004</v>
      </c>
    </row>
    <row r="319" spans="1:11" x14ac:dyDescent="0.3">
      <c r="A319" s="14">
        <v>2012</v>
      </c>
      <c r="B319" s="90">
        <v>201212</v>
      </c>
      <c r="C319" s="79" t="s">
        <v>190</v>
      </c>
      <c r="D319" s="79" t="s">
        <v>180</v>
      </c>
      <c r="E319" s="79">
        <v>128240492.191232</v>
      </c>
      <c r="G319" s="30">
        <v>2012</v>
      </c>
      <c r="H319" s="110">
        <v>201212</v>
      </c>
      <c r="I319" s="31" t="s">
        <v>187</v>
      </c>
      <c r="J319" s="31" t="s">
        <v>186</v>
      </c>
      <c r="K319" s="31">
        <v>87861.607189000002</v>
      </c>
    </row>
    <row r="320" spans="1:11" x14ac:dyDescent="0.3">
      <c r="A320" s="13">
        <v>2013</v>
      </c>
      <c r="B320" s="89">
        <v>201303</v>
      </c>
      <c r="C320" s="80" t="s">
        <v>190</v>
      </c>
      <c r="D320" s="80" t="s">
        <v>180</v>
      </c>
      <c r="E320" s="80">
        <v>124532738.73581401</v>
      </c>
      <c r="G320" s="28">
        <v>2013</v>
      </c>
      <c r="H320" s="109">
        <v>201303</v>
      </c>
      <c r="I320" s="29" t="s">
        <v>187</v>
      </c>
      <c r="J320" s="29" t="s">
        <v>186</v>
      </c>
      <c r="K320" s="29">
        <v>82062.228560000003</v>
      </c>
    </row>
    <row r="321" spans="1:11" x14ac:dyDescent="0.3">
      <c r="A321" s="14">
        <v>2013</v>
      </c>
      <c r="B321" s="90">
        <v>201306</v>
      </c>
      <c r="C321" s="79" t="s">
        <v>190</v>
      </c>
      <c r="D321" s="79" t="s">
        <v>180</v>
      </c>
      <c r="E321" s="79">
        <v>122746152.917123</v>
      </c>
      <c r="G321" s="30">
        <v>2013</v>
      </c>
      <c r="H321" s="110">
        <v>201306</v>
      </c>
      <c r="I321" s="31" t="s">
        <v>187</v>
      </c>
      <c r="J321" s="31" t="s">
        <v>186</v>
      </c>
      <c r="K321" s="31">
        <v>81507.496511000005</v>
      </c>
    </row>
    <row r="322" spans="1:11" x14ac:dyDescent="0.3">
      <c r="A322" s="13">
        <v>2013</v>
      </c>
      <c r="B322" s="89">
        <v>201309</v>
      </c>
      <c r="C322" s="80" t="s">
        <v>190</v>
      </c>
      <c r="D322" s="80" t="s">
        <v>180</v>
      </c>
      <c r="E322" s="80">
        <v>114520276.66542</v>
      </c>
      <c r="G322" s="28">
        <v>2013</v>
      </c>
      <c r="H322" s="109">
        <v>201309</v>
      </c>
      <c r="I322" s="29" t="s">
        <v>187</v>
      </c>
      <c r="J322" s="29" t="s">
        <v>186</v>
      </c>
      <c r="K322" s="29">
        <v>80907.679724999995</v>
      </c>
    </row>
    <row r="323" spans="1:11" x14ac:dyDescent="0.3">
      <c r="A323" s="14">
        <v>2013</v>
      </c>
      <c r="B323" s="90">
        <v>201312</v>
      </c>
      <c r="C323" s="79" t="s">
        <v>190</v>
      </c>
      <c r="D323" s="79" t="s">
        <v>180</v>
      </c>
      <c r="E323" s="79">
        <v>127248180.271516</v>
      </c>
      <c r="G323" s="30">
        <v>2013</v>
      </c>
      <c r="H323" s="110">
        <v>201312</v>
      </c>
      <c r="I323" s="31" t="s">
        <v>187</v>
      </c>
      <c r="J323" s="31" t="s">
        <v>186</v>
      </c>
      <c r="K323" s="31">
        <v>79060.459784999999</v>
      </c>
    </row>
    <row r="324" spans="1:11" x14ac:dyDescent="0.3">
      <c r="A324" s="13">
        <v>2014</v>
      </c>
      <c r="B324" s="89">
        <v>201403</v>
      </c>
      <c r="C324" s="80" t="s">
        <v>190</v>
      </c>
      <c r="D324" s="80" t="s">
        <v>180</v>
      </c>
      <c r="E324" s="80">
        <v>117720095.293727</v>
      </c>
      <c r="G324" s="28">
        <v>2014</v>
      </c>
      <c r="H324" s="109">
        <v>201403</v>
      </c>
      <c r="I324" s="29" t="s">
        <v>187</v>
      </c>
      <c r="J324" s="29" t="s">
        <v>186</v>
      </c>
      <c r="K324" s="29">
        <v>75396.133759999997</v>
      </c>
    </row>
    <row r="325" spans="1:11" x14ac:dyDescent="0.3">
      <c r="A325" s="14">
        <v>2014</v>
      </c>
      <c r="B325" s="90">
        <v>201406</v>
      </c>
      <c r="C325" s="79" t="s">
        <v>190</v>
      </c>
      <c r="D325" s="79" t="s">
        <v>180</v>
      </c>
      <c r="E325" s="79">
        <v>133208175.03835499</v>
      </c>
      <c r="G325" s="30">
        <v>2014</v>
      </c>
      <c r="H325" s="110">
        <v>201406</v>
      </c>
      <c r="I325" s="31" t="s">
        <v>187</v>
      </c>
      <c r="J325" s="31" t="s">
        <v>186</v>
      </c>
      <c r="K325" s="31">
        <v>76056.464978999997</v>
      </c>
    </row>
    <row r="326" spans="1:11" x14ac:dyDescent="0.3">
      <c r="A326" s="13">
        <v>2014</v>
      </c>
      <c r="B326" s="89">
        <v>201409</v>
      </c>
      <c r="C326" s="80" t="s">
        <v>190</v>
      </c>
      <c r="D326" s="80" t="s">
        <v>180</v>
      </c>
      <c r="E326" s="80">
        <v>125144812.242745</v>
      </c>
      <c r="G326" s="28">
        <v>2014</v>
      </c>
      <c r="H326" s="109">
        <v>201409</v>
      </c>
      <c r="I326" s="29" t="s">
        <v>187</v>
      </c>
      <c r="J326" s="29" t="s">
        <v>186</v>
      </c>
      <c r="K326" s="29">
        <v>76758.932461999997</v>
      </c>
    </row>
    <row r="327" spans="1:11" x14ac:dyDescent="0.3">
      <c r="A327" s="14">
        <v>2014</v>
      </c>
      <c r="B327" s="90">
        <v>201412</v>
      </c>
      <c r="C327" s="79" t="s">
        <v>190</v>
      </c>
      <c r="D327" s="79" t="s">
        <v>180</v>
      </c>
      <c r="E327" s="79">
        <v>161194315.692642</v>
      </c>
      <c r="G327" s="30">
        <v>2014</v>
      </c>
      <c r="H327" s="110">
        <v>201412</v>
      </c>
      <c r="I327" s="31" t="s">
        <v>187</v>
      </c>
      <c r="J327" s="31" t="s">
        <v>186</v>
      </c>
      <c r="K327" s="31">
        <v>76243.966941000006</v>
      </c>
    </row>
    <row r="328" spans="1:11" x14ac:dyDescent="0.3">
      <c r="A328" s="13">
        <v>2015</v>
      </c>
      <c r="B328" s="89">
        <v>201503</v>
      </c>
      <c r="C328" s="80" t="s">
        <v>190</v>
      </c>
      <c r="D328" s="80" t="s">
        <v>180</v>
      </c>
      <c r="E328" s="80">
        <v>137968610.63270599</v>
      </c>
      <c r="G328" s="28">
        <v>2015</v>
      </c>
      <c r="H328" s="109">
        <v>201503</v>
      </c>
      <c r="I328" s="29" t="s">
        <v>187</v>
      </c>
      <c r="J328" s="29" t="s">
        <v>186</v>
      </c>
      <c r="K328" s="29">
        <v>73606.932673999996</v>
      </c>
    </row>
    <row r="329" spans="1:11" x14ac:dyDescent="0.3">
      <c r="A329" s="14">
        <v>2015</v>
      </c>
      <c r="B329" s="90">
        <v>201506</v>
      </c>
      <c r="C329" s="79" t="s">
        <v>190</v>
      </c>
      <c r="D329" s="79" t="s">
        <v>180</v>
      </c>
      <c r="E329" s="79">
        <v>121760317.979059</v>
      </c>
      <c r="G329" s="30">
        <v>2015</v>
      </c>
      <c r="H329" s="110">
        <v>201506</v>
      </c>
      <c r="I329" s="31" t="s">
        <v>187</v>
      </c>
      <c r="J329" s="31" t="s">
        <v>186</v>
      </c>
      <c r="K329" s="31">
        <v>72550.347718000005</v>
      </c>
    </row>
    <row r="330" spans="1:11" x14ac:dyDescent="0.3">
      <c r="A330" s="13">
        <v>2015</v>
      </c>
      <c r="B330" s="89">
        <v>201509</v>
      </c>
      <c r="C330" s="80" t="s">
        <v>190</v>
      </c>
      <c r="D330" s="80" t="s">
        <v>180</v>
      </c>
      <c r="E330" s="80">
        <v>113612767.94013099</v>
      </c>
      <c r="G330" s="28">
        <v>2015</v>
      </c>
      <c r="H330" s="109">
        <v>201509</v>
      </c>
      <c r="I330" s="29" t="s">
        <v>187</v>
      </c>
      <c r="J330" s="29" t="s">
        <v>186</v>
      </c>
      <c r="K330" s="29">
        <v>72376.118078</v>
      </c>
    </row>
    <row r="331" spans="1:11" x14ac:dyDescent="0.3">
      <c r="A331" s="14">
        <v>2015</v>
      </c>
      <c r="B331" s="90">
        <v>201512</v>
      </c>
      <c r="C331" s="79" t="s">
        <v>190</v>
      </c>
      <c r="D331" s="79" t="s">
        <v>180</v>
      </c>
      <c r="E331" s="79">
        <v>131574018.722444</v>
      </c>
      <c r="G331" s="30">
        <v>2015</v>
      </c>
      <c r="H331" s="110">
        <v>201512</v>
      </c>
      <c r="I331" s="31" t="s">
        <v>187</v>
      </c>
      <c r="J331" s="31" t="s">
        <v>186</v>
      </c>
      <c r="K331" s="31">
        <v>70989.315740000005</v>
      </c>
    </row>
    <row r="332" spans="1:11" x14ac:dyDescent="0.3">
      <c r="A332" s="13">
        <v>2016</v>
      </c>
      <c r="B332" s="89">
        <v>201603</v>
      </c>
      <c r="C332" s="80" t="s">
        <v>190</v>
      </c>
      <c r="D332" s="80" t="s">
        <v>180</v>
      </c>
      <c r="E332" s="80">
        <v>127685781.091784</v>
      </c>
      <c r="G332" s="28">
        <v>2016</v>
      </c>
      <c r="H332" s="109">
        <v>201603</v>
      </c>
      <c r="I332" s="29" t="s">
        <v>187</v>
      </c>
      <c r="J332" s="29" t="s">
        <v>186</v>
      </c>
      <c r="K332" s="29">
        <v>68631.219821999999</v>
      </c>
    </row>
    <row r="333" spans="1:11" x14ac:dyDescent="0.3">
      <c r="A333" s="14">
        <v>2016</v>
      </c>
      <c r="B333" s="90">
        <v>201606</v>
      </c>
      <c r="C333" s="79" t="s">
        <v>190</v>
      </c>
      <c r="D333" s="79" t="s">
        <v>180</v>
      </c>
      <c r="E333" s="79">
        <v>123295835.324359</v>
      </c>
      <c r="G333" s="30">
        <v>2016</v>
      </c>
      <c r="H333" s="110">
        <v>201606</v>
      </c>
      <c r="I333" s="31" t="s">
        <v>187</v>
      </c>
      <c r="J333" s="31" t="s">
        <v>186</v>
      </c>
      <c r="K333" s="31">
        <v>67780.044563999996</v>
      </c>
    </row>
    <row r="334" spans="1:11" x14ac:dyDescent="0.3">
      <c r="A334" s="13">
        <v>2016</v>
      </c>
      <c r="B334" s="89">
        <v>201609</v>
      </c>
      <c r="C334" s="80" t="s">
        <v>190</v>
      </c>
      <c r="D334" s="80" t="s">
        <v>180</v>
      </c>
      <c r="E334" s="80">
        <v>116091228.10431001</v>
      </c>
      <c r="G334" s="28">
        <v>2016</v>
      </c>
      <c r="H334" s="109">
        <v>201609</v>
      </c>
      <c r="I334" s="29" t="s">
        <v>187</v>
      </c>
      <c r="J334" s="29" t="s">
        <v>186</v>
      </c>
      <c r="K334" s="29">
        <v>69375.720558000001</v>
      </c>
    </row>
    <row r="335" spans="1:11" x14ac:dyDescent="0.3">
      <c r="A335" s="14">
        <v>2016</v>
      </c>
      <c r="B335" s="90">
        <v>201612</v>
      </c>
      <c r="C335" s="79" t="s">
        <v>190</v>
      </c>
      <c r="D335" s="79" t="s">
        <v>180</v>
      </c>
      <c r="E335" s="79">
        <v>135649830.491007</v>
      </c>
      <c r="G335" s="30">
        <v>2016</v>
      </c>
      <c r="H335" s="110">
        <v>201612</v>
      </c>
      <c r="I335" s="31" t="s">
        <v>187</v>
      </c>
      <c r="J335" s="31" t="s">
        <v>186</v>
      </c>
      <c r="K335" s="31">
        <v>71607.304157000006</v>
      </c>
    </row>
    <row r="336" spans="1:11" x14ac:dyDescent="0.3">
      <c r="A336" s="13">
        <v>2017</v>
      </c>
      <c r="B336" s="89">
        <v>201703</v>
      </c>
      <c r="C336" s="80" t="s">
        <v>190</v>
      </c>
      <c r="D336" s="80" t="s">
        <v>180</v>
      </c>
      <c r="E336" s="80">
        <v>118273256.189868</v>
      </c>
      <c r="G336" s="28">
        <v>2017</v>
      </c>
      <c r="H336" s="109">
        <v>201703</v>
      </c>
      <c r="I336" s="29" t="s">
        <v>187</v>
      </c>
      <c r="J336" s="29" t="s">
        <v>186</v>
      </c>
      <c r="K336" s="29">
        <v>70607.077900999997</v>
      </c>
    </row>
    <row r="337" spans="1:11" x14ac:dyDescent="0.3">
      <c r="A337" s="14">
        <v>2017</v>
      </c>
      <c r="B337" s="90">
        <v>201706</v>
      </c>
      <c r="C337" s="79" t="s">
        <v>190</v>
      </c>
      <c r="D337" s="79" t="s">
        <v>180</v>
      </c>
      <c r="E337" s="79">
        <v>120914217.108386</v>
      </c>
      <c r="G337" s="30">
        <v>2017</v>
      </c>
      <c r="H337" s="110">
        <v>201706</v>
      </c>
      <c r="I337" s="31" t="s">
        <v>187</v>
      </c>
      <c r="J337" s="31" t="s">
        <v>186</v>
      </c>
      <c r="K337" s="31">
        <v>73072.136205000003</v>
      </c>
    </row>
    <row r="338" spans="1:11" x14ac:dyDescent="0.3">
      <c r="A338" s="13">
        <v>2017</v>
      </c>
      <c r="B338" s="89">
        <v>201709</v>
      </c>
      <c r="C338" s="80" t="s">
        <v>190</v>
      </c>
      <c r="D338" s="80" t="s">
        <v>180</v>
      </c>
      <c r="E338" s="80">
        <v>122493184.430438</v>
      </c>
      <c r="G338" s="28">
        <v>2017</v>
      </c>
      <c r="H338" s="109">
        <v>201709</v>
      </c>
      <c r="I338" s="29" t="s">
        <v>187</v>
      </c>
      <c r="J338" s="29" t="s">
        <v>186</v>
      </c>
      <c r="K338" s="29">
        <v>75631.644369000001</v>
      </c>
    </row>
    <row r="339" spans="1:11" x14ac:dyDescent="0.3">
      <c r="A339" s="14">
        <v>2017</v>
      </c>
      <c r="B339" s="90">
        <v>201712</v>
      </c>
      <c r="C339" s="79" t="s">
        <v>190</v>
      </c>
      <c r="D339" s="79" t="s">
        <v>180</v>
      </c>
      <c r="E339" s="79">
        <v>143208309.22808701</v>
      </c>
      <c r="G339" s="30">
        <v>2017</v>
      </c>
      <c r="H339" s="110">
        <v>201712</v>
      </c>
      <c r="I339" s="31" t="s">
        <v>187</v>
      </c>
      <c r="J339" s="31" t="s">
        <v>186</v>
      </c>
      <c r="K339" s="31">
        <v>77080.506982000006</v>
      </c>
    </row>
    <row r="340" spans="1:11" x14ac:dyDescent="0.3">
      <c r="A340" s="13">
        <v>2018</v>
      </c>
      <c r="B340" s="89">
        <v>201803</v>
      </c>
      <c r="C340" s="80" t="s">
        <v>190</v>
      </c>
      <c r="D340" s="80" t="s">
        <v>180</v>
      </c>
      <c r="E340" s="80">
        <v>113417862.733906</v>
      </c>
      <c r="G340" s="28">
        <v>2018</v>
      </c>
      <c r="H340" s="109">
        <v>201803</v>
      </c>
      <c r="I340" s="29" t="s">
        <v>187</v>
      </c>
      <c r="J340" s="29" t="s">
        <v>186</v>
      </c>
      <c r="K340" s="29">
        <v>75186.899365000005</v>
      </c>
    </row>
    <row r="341" spans="1:11" x14ac:dyDescent="0.3">
      <c r="A341" s="14">
        <v>2018</v>
      </c>
      <c r="B341" s="90">
        <v>201806</v>
      </c>
      <c r="C341" s="79" t="s">
        <v>190</v>
      </c>
      <c r="D341" s="79" t="s">
        <v>180</v>
      </c>
      <c r="E341" s="79">
        <v>127285779.972055</v>
      </c>
      <c r="G341" s="30">
        <v>2018</v>
      </c>
      <c r="H341" s="110">
        <v>201806</v>
      </c>
      <c r="I341" s="31" t="s">
        <v>187</v>
      </c>
      <c r="J341" s="31" t="s">
        <v>186</v>
      </c>
      <c r="K341" s="31">
        <v>76733.470188000007</v>
      </c>
    </row>
    <row r="342" spans="1:11" x14ac:dyDescent="0.3">
      <c r="A342" s="13">
        <v>2018</v>
      </c>
      <c r="B342" s="89">
        <v>201809</v>
      </c>
      <c r="C342" s="80" t="s">
        <v>190</v>
      </c>
      <c r="D342" s="80" t="s">
        <v>180</v>
      </c>
      <c r="E342" s="80">
        <v>110711697.165584</v>
      </c>
      <c r="G342" s="28">
        <v>2018</v>
      </c>
      <c r="H342" s="109">
        <v>201809</v>
      </c>
      <c r="I342" s="29" t="s">
        <v>187</v>
      </c>
      <c r="J342" s="29" t="s">
        <v>186</v>
      </c>
      <c r="K342" s="29">
        <v>78459.661242999995</v>
      </c>
    </row>
    <row r="343" spans="1:11" x14ac:dyDescent="0.3">
      <c r="A343" s="14">
        <v>2018</v>
      </c>
      <c r="B343" s="90">
        <v>201812</v>
      </c>
      <c r="C343" s="79" t="s">
        <v>190</v>
      </c>
      <c r="D343" s="79" t="s">
        <v>180</v>
      </c>
      <c r="E343" s="79">
        <v>134465236.903631</v>
      </c>
      <c r="G343" s="30">
        <v>2018</v>
      </c>
      <c r="H343" s="110">
        <v>201812</v>
      </c>
      <c r="I343" s="31" t="s">
        <v>187</v>
      </c>
      <c r="J343" s="31" t="s">
        <v>186</v>
      </c>
      <c r="K343" s="31">
        <v>79119.278323000006</v>
      </c>
    </row>
    <row r="344" spans="1:11" x14ac:dyDescent="0.3">
      <c r="A344" s="13">
        <v>2019</v>
      </c>
      <c r="B344" s="89">
        <v>201903</v>
      </c>
      <c r="C344" s="80" t="s">
        <v>190</v>
      </c>
      <c r="D344" s="80" t="s">
        <v>180</v>
      </c>
      <c r="E344" s="80">
        <v>114864207.61642399</v>
      </c>
      <c r="G344" s="28">
        <v>2019</v>
      </c>
      <c r="H344" s="109">
        <v>201903</v>
      </c>
      <c r="I344" s="29" t="s">
        <v>187</v>
      </c>
      <c r="J344" s="29" t="s">
        <v>186</v>
      </c>
      <c r="K344" s="29">
        <v>75134.425413999998</v>
      </c>
    </row>
    <row r="345" spans="1:11" x14ac:dyDescent="0.3">
      <c r="A345" s="14">
        <v>2019</v>
      </c>
      <c r="B345" s="90">
        <v>201906</v>
      </c>
      <c r="C345" s="79" t="s">
        <v>190</v>
      </c>
      <c r="D345" s="79" t="s">
        <v>180</v>
      </c>
      <c r="E345" s="79">
        <v>105672453.949058</v>
      </c>
      <c r="G345" s="30">
        <v>2019</v>
      </c>
      <c r="H345" s="110">
        <v>201906</v>
      </c>
      <c r="I345" s="31" t="s">
        <v>187</v>
      </c>
      <c r="J345" s="31" t="s">
        <v>186</v>
      </c>
      <c r="K345" s="31">
        <v>75252.466526999997</v>
      </c>
    </row>
    <row r="346" spans="1:11" x14ac:dyDescent="0.3">
      <c r="A346" s="13">
        <v>2019</v>
      </c>
      <c r="B346" s="89">
        <v>201909</v>
      </c>
      <c r="C346" s="80" t="s">
        <v>190</v>
      </c>
      <c r="D346" s="80" t="s">
        <v>180</v>
      </c>
      <c r="E346" s="80">
        <v>109401230.11051799</v>
      </c>
      <c r="G346" s="28">
        <v>2019</v>
      </c>
      <c r="H346" s="109">
        <v>201909</v>
      </c>
      <c r="I346" s="29" t="s">
        <v>187</v>
      </c>
      <c r="J346" s="29" t="s">
        <v>186</v>
      </c>
      <c r="K346" s="29">
        <v>75249.802689999997</v>
      </c>
    </row>
    <row r="347" spans="1:11" x14ac:dyDescent="0.3">
      <c r="A347" s="14">
        <v>2019</v>
      </c>
      <c r="B347" s="90">
        <v>201912</v>
      </c>
      <c r="C347" s="79" t="s">
        <v>190</v>
      </c>
      <c r="D347" s="79" t="s">
        <v>180</v>
      </c>
      <c r="E347" s="79">
        <v>127084827.852267</v>
      </c>
      <c r="G347" s="30">
        <v>2019</v>
      </c>
      <c r="H347" s="110">
        <v>201912</v>
      </c>
      <c r="I347" s="31" t="s">
        <v>187</v>
      </c>
      <c r="J347" s="31" t="s">
        <v>186</v>
      </c>
      <c r="K347" s="31">
        <v>73769.222093999997</v>
      </c>
    </row>
    <row r="348" spans="1:11" x14ac:dyDescent="0.3">
      <c r="A348" s="13">
        <v>2020</v>
      </c>
      <c r="B348" s="89">
        <v>202003</v>
      </c>
      <c r="C348" s="80" t="s">
        <v>190</v>
      </c>
      <c r="D348" s="80" t="s">
        <v>180</v>
      </c>
      <c r="E348" s="80">
        <v>99839879.404585004</v>
      </c>
      <c r="G348" s="28">
        <v>2020</v>
      </c>
      <c r="H348" s="109">
        <v>202003</v>
      </c>
      <c r="I348" s="29" t="s">
        <v>187</v>
      </c>
      <c r="J348" s="29" t="s">
        <v>186</v>
      </c>
      <c r="K348" s="29">
        <v>70828.139175999997</v>
      </c>
    </row>
    <row r="349" spans="1:11" x14ac:dyDescent="0.3">
      <c r="A349" s="14">
        <v>2020</v>
      </c>
      <c r="B349" s="90">
        <v>202006</v>
      </c>
      <c r="C349" s="79" t="s">
        <v>190</v>
      </c>
      <c r="D349" s="79" t="s">
        <v>180</v>
      </c>
      <c r="E349" s="79">
        <v>73311852.707801998</v>
      </c>
      <c r="G349" s="30">
        <v>2020</v>
      </c>
      <c r="H349" s="110">
        <v>202006</v>
      </c>
      <c r="I349" s="31" t="s">
        <v>187</v>
      </c>
      <c r="J349" s="31" t="s">
        <v>186</v>
      </c>
      <c r="K349" s="31">
        <v>68346.806630999999</v>
      </c>
    </row>
    <row r="350" spans="1:11" x14ac:dyDescent="0.3">
      <c r="A350" s="13">
        <v>2020</v>
      </c>
      <c r="B350" s="89">
        <v>202009</v>
      </c>
      <c r="C350" s="80" t="s">
        <v>190</v>
      </c>
      <c r="D350" s="80" t="s">
        <v>180</v>
      </c>
      <c r="E350" s="80">
        <v>96302927.273090005</v>
      </c>
      <c r="G350" s="28">
        <v>2020</v>
      </c>
      <c r="H350" s="109">
        <v>202009</v>
      </c>
      <c r="I350" s="29" t="s">
        <v>187</v>
      </c>
      <c r="J350" s="29" t="s">
        <v>186</v>
      </c>
      <c r="K350" s="29">
        <v>66585.896603000001</v>
      </c>
    </row>
    <row r="351" spans="1:11" x14ac:dyDescent="0.3">
      <c r="A351" s="14">
        <v>2020</v>
      </c>
      <c r="B351" s="90">
        <v>202012</v>
      </c>
      <c r="C351" s="79" t="s">
        <v>190</v>
      </c>
      <c r="D351" s="79" t="s">
        <v>180</v>
      </c>
      <c r="E351" s="79">
        <v>108368816.390044</v>
      </c>
      <c r="G351" s="30">
        <v>2020</v>
      </c>
      <c r="H351" s="110">
        <v>202012</v>
      </c>
      <c r="I351" s="31" t="s">
        <v>187</v>
      </c>
      <c r="J351" s="31" t="s">
        <v>186</v>
      </c>
      <c r="K351" s="31">
        <v>64399.716818000001</v>
      </c>
    </row>
    <row r="352" spans="1:11" x14ac:dyDescent="0.3">
      <c r="A352" s="13">
        <v>2021</v>
      </c>
      <c r="B352" s="89">
        <v>202103</v>
      </c>
      <c r="C352" s="80" t="s">
        <v>190</v>
      </c>
      <c r="D352" s="80" t="s">
        <v>180</v>
      </c>
      <c r="E352" s="80">
        <v>59705290.007731996</v>
      </c>
      <c r="G352" s="28">
        <v>2021</v>
      </c>
      <c r="H352" s="109">
        <v>202103</v>
      </c>
      <c r="I352" s="29" t="s">
        <v>187</v>
      </c>
      <c r="J352" s="29" t="s">
        <v>186</v>
      </c>
      <c r="K352" s="29">
        <v>60344.984582999998</v>
      </c>
    </row>
    <row r="353" spans="1:11" x14ac:dyDescent="0.3">
      <c r="A353" s="14">
        <v>2021</v>
      </c>
      <c r="B353" s="90">
        <v>202106</v>
      </c>
      <c r="C353" s="79" t="s">
        <v>190</v>
      </c>
      <c r="D353" s="79" t="s">
        <v>180</v>
      </c>
      <c r="E353" s="79">
        <v>78591026.016379997</v>
      </c>
      <c r="G353" s="30">
        <v>2021</v>
      </c>
      <c r="H353" s="110">
        <v>202106</v>
      </c>
      <c r="I353" s="31" t="s">
        <v>187</v>
      </c>
      <c r="J353" s="31" t="s">
        <v>186</v>
      </c>
      <c r="K353" s="31">
        <v>58425.200061000003</v>
      </c>
    </row>
    <row r="354" spans="1:11" x14ac:dyDescent="0.3">
      <c r="A354" s="13">
        <v>2021</v>
      </c>
      <c r="B354" s="89">
        <v>202109</v>
      </c>
      <c r="C354" s="80" t="s">
        <v>190</v>
      </c>
      <c r="D354" s="80" t="s">
        <v>180</v>
      </c>
      <c r="E354" s="80">
        <v>107755891.96109501</v>
      </c>
      <c r="G354" s="28">
        <v>2021</v>
      </c>
      <c r="H354" s="109">
        <v>202109</v>
      </c>
      <c r="I354" s="29" t="s">
        <v>187</v>
      </c>
      <c r="J354" s="29" t="s">
        <v>186</v>
      </c>
      <c r="K354" s="29">
        <v>56597.355578000002</v>
      </c>
    </row>
    <row r="355" spans="1:11" x14ac:dyDescent="0.3">
      <c r="A355" s="14">
        <v>2021</v>
      </c>
      <c r="B355" s="90">
        <v>202112</v>
      </c>
      <c r="C355" s="79" t="s">
        <v>190</v>
      </c>
      <c r="D355" s="79" t="s">
        <v>180</v>
      </c>
      <c r="E355" s="79">
        <v>139433081.40628999</v>
      </c>
      <c r="G355" s="30">
        <v>2021</v>
      </c>
      <c r="H355" s="110">
        <v>202112</v>
      </c>
      <c r="I355" s="31" t="s">
        <v>187</v>
      </c>
      <c r="J355" s="31" t="s">
        <v>186</v>
      </c>
      <c r="K355" s="31">
        <v>54779.671446</v>
      </c>
    </row>
    <row r="356" spans="1:11" x14ac:dyDescent="0.3">
      <c r="A356" s="13">
        <v>2022</v>
      </c>
      <c r="B356" s="89">
        <v>202203</v>
      </c>
      <c r="C356" s="80" t="s">
        <v>190</v>
      </c>
      <c r="D356" s="80" t="s">
        <v>180</v>
      </c>
      <c r="E356" s="80">
        <v>105280345.591675</v>
      </c>
      <c r="G356" s="28">
        <v>2022</v>
      </c>
      <c r="H356" s="109">
        <v>202203</v>
      </c>
      <c r="I356" s="29" t="s">
        <v>187</v>
      </c>
      <c r="J356" s="29" t="s">
        <v>186</v>
      </c>
      <c r="K356" s="29">
        <v>51677.468719999997</v>
      </c>
    </row>
    <row r="357" spans="1:11" x14ac:dyDescent="0.3">
      <c r="A357" s="14">
        <v>2022</v>
      </c>
      <c r="B357" s="90">
        <v>202206</v>
      </c>
      <c r="C357" s="79" t="s">
        <v>190</v>
      </c>
      <c r="D357" s="79" t="s">
        <v>180</v>
      </c>
      <c r="E357" s="79">
        <v>119369498.48605099</v>
      </c>
      <c r="G357" s="30">
        <v>2022</v>
      </c>
      <c r="H357" s="110">
        <v>202206</v>
      </c>
      <c r="I357" s="31" t="s">
        <v>187</v>
      </c>
      <c r="J357" s="31" t="s">
        <v>186</v>
      </c>
      <c r="K357" s="31">
        <v>50280.920907</v>
      </c>
    </row>
    <row r="358" spans="1:11" x14ac:dyDescent="0.3">
      <c r="A358" s="13">
        <v>2022</v>
      </c>
      <c r="B358" s="89">
        <v>202209</v>
      </c>
      <c r="C358" s="80" t="s">
        <v>190</v>
      </c>
      <c r="D358" s="80" t="s">
        <v>180</v>
      </c>
      <c r="E358" s="80">
        <v>93229740.629655004</v>
      </c>
      <c r="G358" s="28">
        <v>2022</v>
      </c>
      <c r="H358" s="109">
        <v>202209</v>
      </c>
      <c r="I358" s="29" t="s">
        <v>187</v>
      </c>
      <c r="J358" s="29" t="s">
        <v>186</v>
      </c>
      <c r="K358" s="29">
        <v>48816.099607999997</v>
      </c>
    </row>
    <row r="359" spans="1:11" x14ac:dyDescent="0.3">
      <c r="A359" s="14">
        <v>2022</v>
      </c>
      <c r="B359" s="90">
        <v>202212</v>
      </c>
      <c r="C359" s="79" t="s">
        <v>190</v>
      </c>
      <c r="D359" s="79" t="s">
        <v>180</v>
      </c>
      <c r="E359" s="79">
        <v>116491799.79793701</v>
      </c>
      <c r="G359" s="30">
        <v>2022</v>
      </c>
      <c r="H359" s="110">
        <v>202212</v>
      </c>
      <c r="I359" s="31" t="s">
        <v>187</v>
      </c>
      <c r="J359" s="31" t="s">
        <v>186</v>
      </c>
      <c r="K359" s="31">
        <v>46921.532541</v>
      </c>
    </row>
    <row r="360" spans="1:11" x14ac:dyDescent="0.3">
      <c r="A360" s="13">
        <v>2023</v>
      </c>
      <c r="B360" s="89">
        <v>202303</v>
      </c>
      <c r="C360" s="80" t="s">
        <v>190</v>
      </c>
      <c r="D360" s="80" t="s">
        <v>180</v>
      </c>
      <c r="E360" s="80">
        <v>106620156.003454</v>
      </c>
      <c r="G360" s="28">
        <v>2023</v>
      </c>
      <c r="H360" s="109">
        <v>202303</v>
      </c>
      <c r="I360" s="29" t="s">
        <v>187</v>
      </c>
      <c r="J360" s="29" t="s">
        <v>186</v>
      </c>
      <c r="K360" s="29">
        <v>43829.552542999998</v>
      </c>
    </row>
    <row r="361" spans="1:11" x14ac:dyDescent="0.3">
      <c r="A361" s="14">
        <v>2023</v>
      </c>
      <c r="B361" s="90">
        <v>202306</v>
      </c>
      <c r="C361" s="79" t="s">
        <v>190</v>
      </c>
      <c r="D361" s="79" t="s">
        <v>180</v>
      </c>
      <c r="E361" s="79">
        <v>96969983.893046007</v>
      </c>
      <c r="G361" s="30">
        <v>2023</v>
      </c>
      <c r="H361" s="110">
        <v>202306</v>
      </c>
      <c r="I361" s="31" t="s">
        <v>187</v>
      </c>
      <c r="J361" s="31" t="s">
        <v>186</v>
      </c>
      <c r="K361" s="31">
        <v>42124.158937</v>
      </c>
    </row>
    <row r="362" spans="1:11" x14ac:dyDescent="0.3">
      <c r="A362" s="13">
        <v>2023</v>
      </c>
      <c r="B362" s="89">
        <v>202309</v>
      </c>
      <c r="C362" s="80" t="s">
        <v>190</v>
      </c>
      <c r="D362" s="80" t="s">
        <v>180</v>
      </c>
      <c r="E362" s="80">
        <v>114192778.07250699</v>
      </c>
      <c r="G362" s="28">
        <v>2023</v>
      </c>
      <c r="H362" s="109">
        <v>202309</v>
      </c>
      <c r="I362" s="29" t="s">
        <v>187</v>
      </c>
      <c r="J362" s="29" t="s">
        <v>186</v>
      </c>
      <c r="K362" s="29">
        <v>41394.238661000003</v>
      </c>
    </row>
    <row r="363" spans="1:11" x14ac:dyDescent="0.3">
      <c r="A363" s="14">
        <v>2023</v>
      </c>
      <c r="B363" s="90">
        <v>202312</v>
      </c>
      <c r="C363" s="79" t="s">
        <v>190</v>
      </c>
      <c r="D363" s="79" t="s">
        <v>180</v>
      </c>
      <c r="E363" s="79">
        <v>104319208.59299999</v>
      </c>
      <c r="G363" s="30">
        <v>2023</v>
      </c>
      <c r="H363" s="110">
        <v>202312</v>
      </c>
      <c r="I363" s="31" t="s">
        <v>187</v>
      </c>
      <c r="J363" s="31" t="s">
        <v>186</v>
      </c>
      <c r="K363" s="31">
        <v>40112.751518999998</v>
      </c>
    </row>
    <row r="364" spans="1:11" x14ac:dyDescent="0.3">
      <c r="A364" s="13">
        <v>2009</v>
      </c>
      <c r="B364" s="89">
        <v>200903</v>
      </c>
      <c r="C364" s="80" t="s">
        <v>190</v>
      </c>
      <c r="D364" s="80" t="s">
        <v>20</v>
      </c>
      <c r="E364" s="80">
        <v>6153153.9500000002</v>
      </c>
      <c r="G364" s="28">
        <v>2009</v>
      </c>
      <c r="H364" s="109">
        <v>200903</v>
      </c>
      <c r="I364" s="29" t="s">
        <v>28</v>
      </c>
      <c r="J364" s="29" t="s">
        <v>185</v>
      </c>
      <c r="K364" s="29">
        <v>180180828.28203499</v>
      </c>
    </row>
    <row r="365" spans="1:11" x14ac:dyDescent="0.3">
      <c r="A365" s="14">
        <v>2009</v>
      </c>
      <c r="B365" s="90">
        <v>200906</v>
      </c>
      <c r="C365" s="79" t="s">
        <v>190</v>
      </c>
      <c r="D365" s="79" t="s">
        <v>20</v>
      </c>
      <c r="E365" s="79">
        <v>6184521.1799999997</v>
      </c>
      <c r="G365" s="30">
        <v>2009</v>
      </c>
      <c r="H365" s="110">
        <v>200906</v>
      </c>
      <c r="I365" s="31" t="s">
        <v>28</v>
      </c>
      <c r="J365" s="31" t="s">
        <v>185</v>
      </c>
      <c r="K365" s="31">
        <v>187569176.46730101</v>
      </c>
    </row>
    <row r="366" spans="1:11" x14ac:dyDescent="0.3">
      <c r="A366" s="13">
        <v>2009</v>
      </c>
      <c r="B366" s="89">
        <v>200909</v>
      </c>
      <c r="C366" s="80" t="s">
        <v>190</v>
      </c>
      <c r="D366" s="80" t="s">
        <v>20</v>
      </c>
      <c r="E366" s="80">
        <v>5919774.3799999999</v>
      </c>
      <c r="G366" s="28">
        <v>2009</v>
      </c>
      <c r="H366" s="109">
        <v>200909</v>
      </c>
      <c r="I366" s="29" t="s">
        <v>28</v>
      </c>
      <c r="J366" s="29" t="s">
        <v>185</v>
      </c>
      <c r="K366" s="29">
        <v>187971314.60566601</v>
      </c>
    </row>
    <row r="367" spans="1:11" x14ac:dyDescent="0.3">
      <c r="A367" s="14">
        <v>2009</v>
      </c>
      <c r="B367" s="90">
        <v>200912</v>
      </c>
      <c r="C367" s="79" t="s">
        <v>190</v>
      </c>
      <c r="D367" s="79" t="s">
        <v>20</v>
      </c>
      <c r="E367" s="79">
        <v>4886705.3499999996</v>
      </c>
      <c r="G367" s="30">
        <v>2009</v>
      </c>
      <c r="H367" s="110">
        <v>200912</v>
      </c>
      <c r="I367" s="31" t="s">
        <v>28</v>
      </c>
      <c r="J367" s="31" t="s">
        <v>185</v>
      </c>
      <c r="K367" s="31">
        <v>149941805.56833899</v>
      </c>
    </row>
    <row r="368" spans="1:11" x14ac:dyDescent="0.3">
      <c r="A368" s="13">
        <v>2010</v>
      </c>
      <c r="B368" s="89">
        <v>201003</v>
      </c>
      <c r="C368" s="80" t="s">
        <v>190</v>
      </c>
      <c r="D368" s="80" t="s">
        <v>20</v>
      </c>
      <c r="E368" s="80">
        <v>6160994.4100000001</v>
      </c>
      <c r="G368" s="28">
        <v>2010</v>
      </c>
      <c r="H368" s="109">
        <v>201003</v>
      </c>
      <c r="I368" s="29" t="s">
        <v>28</v>
      </c>
      <c r="J368" s="29" t="s">
        <v>185</v>
      </c>
      <c r="K368" s="29">
        <v>173507059.05351499</v>
      </c>
    </row>
    <row r="369" spans="1:11" x14ac:dyDescent="0.3">
      <c r="A369" s="14">
        <v>2010</v>
      </c>
      <c r="B369" s="90">
        <v>201006</v>
      </c>
      <c r="C369" s="79" t="s">
        <v>190</v>
      </c>
      <c r="D369" s="79" t="s">
        <v>20</v>
      </c>
      <c r="E369" s="79">
        <v>5723616.25</v>
      </c>
      <c r="G369" s="30">
        <v>2010</v>
      </c>
      <c r="H369" s="110">
        <v>201006</v>
      </c>
      <c r="I369" s="31" t="s">
        <v>28</v>
      </c>
      <c r="J369" s="31" t="s">
        <v>185</v>
      </c>
      <c r="K369" s="31">
        <v>183799935.47296801</v>
      </c>
    </row>
    <row r="370" spans="1:11" x14ac:dyDescent="0.3">
      <c r="A370" s="13">
        <v>2010</v>
      </c>
      <c r="B370" s="89">
        <v>201009</v>
      </c>
      <c r="C370" s="80" t="s">
        <v>190</v>
      </c>
      <c r="D370" s="80" t="s">
        <v>20</v>
      </c>
      <c r="E370" s="80">
        <v>4898695.01</v>
      </c>
      <c r="G370" s="28">
        <v>2010</v>
      </c>
      <c r="H370" s="109">
        <v>201009</v>
      </c>
      <c r="I370" s="29" t="s">
        <v>28</v>
      </c>
      <c r="J370" s="29" t="s">
        <v>185</v>
      </c>
      <c r="K370" s="29">
        <v>187349147.196125</v>
      </c>
    </row>
    <row r="371" spans="1:11" x14ac:dyDescent="0.3">
      <c r="A371" s="14">
        <v>2010</v>
      </c>
      <c r="B371" s="90">
        <v>201012</v>
      </c>
      <c r="C371" s="79" t="s">
        <v>190</v>
      </c>
      <c r="D371" s="79" t="s">
        <v>20</v>
      </c>
      <c r="E371" s="79">
        <v>5255887.26</v>
      </c>
      <c r="G371" s="30">
        <v>2010</v>
      </c>
      <c r="H371" s="110">
        <v>201012</v>
      </c>
      <c r="I371" s="31" t="s">
        <v>28</v>
      </c>
      <c r="J371" s="31" t="s">
        <v>185</v>
      </c>
      <c r="K371" s="31">
        <v>148986515.32677799</v>
      </c>
    </row>
    <row r="372" spans="1:11" x14ac:dyDescent="0.3">
      <c r="A372" s="13">
        <v>2011</v>
      </c>
      <c r="B372" s="89">
        <v>201103</v>
      </c>
      <c r="C372" s="80" t="s">
        <v>190</v>
      </c>
      <c r="D372" s="80" t="s">
        <v>20</v>
      </c>
      <c r="E372" s="80">
        <v>5857848.3399999999</v>
      </c>
      <c r="G372" s="28">
        <v>2011</v>
      </c>
      <c r="H372" s="109">
        <v>201103</v>
      </c>
      <c r="I372" s="29" t="s">
        <v>28</v>
      </c>
      <c r="J372" s="29" t="s">
        <v>185</v>
      </c>
      <c r="K372" s="29">
        <v>176758805.434607</v>
      </c>
    </row>
    <row r="373" spans="1:11" x14ac:dyDescent="0.3">
      <c r="A373" s="14">
        <v>2011</v>
      </c>
      <c r="B373" s="90">
        <v>201106</v>
      </c>
      <c r="C373" s="79" t="s">
        <v>190</v>
      </c>
      <c r="D373" s="79" t="s">
        <v>20</v>
      </c>
      <c r="E373" s="79">
        <v>4818131.42</v>
      </c>
      <c r="G373" s="30">
        <v>2011</v>
      </c>
      <c r="H373" s="110">
        <v>201106</v>
      </c>
      <c r="I373" s="31" t="s">
        <v>28</v>
      </c>
      <c r="J373" s="31" t="s">
        <v>185</v>
      </c>
      <c r="K373" s="31">
        <v>186467805.722188</v>
      </c>
    </row>
    <row r="374" spans="1:11" x14ac:dyDescent="0.3">
      <c r="A374" s="13">
        <v>2011</v>
      </c>
      <c r="B374" s="89">
        <v>201109</v>
      </c>
      <c r="C374" s="80" t="s">
        <v>190</v>
      </c>
      <c r="D374" s="80" t="s">
        <v>20</v>
      </c>
      <c r="E374" s="80">
        <v>4439088.54</v>
      </c>
      <c r="G374" s="28">
        <v>2011</v>
      </c>
      <c r="H374" s="109">
        <v>201109</v>
      </c>
      <c r="I374" s="29" t="s">
        <v>28</v>
      </c>
      <c r="J374" s="29" t="s">
        <v>185</v>
      </c>
      <c r="K374" s="29">
        <v>187776865.17551699</v>
      </c>
    </row>
    <row r="375" spans="1:11" x14ac:dyDescent="0.3">
      <c r="A375" s="14">
        <v>2011</v>
      </c>
      <c r="B375" s="90">
        <v>201112</v>
      </c>
      <c r="C375" s="79" t="s">
        <v>190</v>
      </c>
      <c r="D375" s="79" t="s">
        <v>20</v>
      </c>
      <c r="E375" s="79">
        <v>4118555.91</v>
      </c>
      <c r="G375" s="30">
        <v>2011</v>
      </c>
      <c r="H375" s="110">
        <v>201112</v>
      </c>
      <c r="I375" s="31" t="s">
        <v>28</v>
      </c>
      <c r="J375" s="31" t="s">
        <v>185</v>
      </c>
      <c r="K375" s="31">
        <v>146891162.45472699</v>
      </c>
    </row>
    <row r="376" spans="1:11" x14ac:dyDescent="0.3">
      <c r="A376" s="13">
        <v>2012</v>
      </c>
      <c r="B376" s="89">
        <v>201203</v>
      </c>
      <c r="C376" s="80" t="s">
        <v>190</v>
      </c>
      <c r="D376" s="80" t="s">
        <v>20</v>
      </c>
      <c r="E376" s="80">
        <v>4273863.25</v>
      </c>
      <c r="G376" s="28">
        <v>2012</v>
      </c>
      <c r="H376" s="109">
        <v>201203</v>
      </c>
      <c r="I376" s="29" t="s">
        <v>28</v>
      </c>
      <c r="J376" s="29" t="s">
        <v>185</v>
      </c>
      <c r="K376" s="29">
        <v>172267141.817424</v>
      </c>
    </row>
    <row r="377" spans="1:11" x14ac:dyDescent="0.3">
      <c r="A377" s="14">
        <v>2012</v>
      </c>
      <c r="B377" s="90">
        <v>201206</v>
      </c>
      <c r="C377" s="79" t="s">
        <v>190</v>
      </c>
      <c r="D377" s="79" t="s">
        <v>20</v>
      </c>
      <c r="E377" s="79">
        <v>4339884.2299999902</v>
      </c>
      <c r="G377" s="30">
        <v>2012</v>
      </c>
      <c r="H377" s="110">
        <v>201206</v>
      </c>
      <c r="I377" s="31" t="s">
        <v>28</v>
      </c>
      <c r="J377" s="31" t="s">
        <v>185</v>
      </c>
      <c r="K377" s="31">
        <v>178432656.53025401</v>
      </c>
    </row>
    <row r="378" spans="1:11" x14ac:dyDescent="0.3">
      <c r="A378" s="13">
        <v>2012</v>
      </c>
      <c r="B378" s="89">
        <v>201209</v>
      </c>
      <c r="C378" s="80" t="s">
        <v>190</v>
      </c>
      <c r="D378" s="80" t="s">
        <v>20</v>
      </c>
      <c r="E378" s="80">
        <v>4064419.9</v>
      </c>
      <c r="G378" s="28">
        <v>2012</v>
      </c>
      <c r="H378" s="109">
        <v>201209</v>
      </c>
      <c r="I378" s="29" t="s">
        <v>28</v>
      </c>
      <c r="J378" s="29" t="s">
        <v>185</v>
      </c>
      <c r="K378" s="29">
        <v>179989707.47430801</v>
      </c>
    </row>
    <row r="379" spans="1:11" x14ac:dyDescent="0.3">
      <c r="A379" s="14">
        <v>2012</v>
      </c>
      <c r="B379" s="90">
        <v>201212</v>
      </c>
      <c r="C379" s="79" t="s">
        <v>190</v>
      </c>
      <c r="D379" s="79" t="s">
        <v>20</v>
      </c>
      <c r="E379" s="79">
        <v>3780135.99</v>
      </c>
      <c r="G379" s="30">
        <v>2012</v>
      </c>
      <c r="H379" s="110">
        <v>201212</v>
      </c>
      <c r="I379" s="31" t="s">
        <v>28</v>
      </c>
      <c r="J379" s="31" t="s">
        <v>185</v>
      </c>
      <c r="K379" s="31">
        <v>141173987.387954</v>
      </c>
    </row>
    <row r="380" spans="1:11" x14ac:dyDescent="0.3">
      <c r="A380" s="13">
        <v>2013</v>
      </c>
      <c r="B380" s="89">
        <v>201303</v>
      </c>
      <c r="C380" s="80" t="s">
        <v>190</v>
      </c>
      <c r="D380" s="80" t="s">
        <v>20</v>
      </c>
      <c r="E380" s="80">
        <v>4324627.0199999996</v>
      </c>
      <c r="G380" s="28">
        <v>2013</v>
      </c>
      <c r="H380" s="109">
        <v>201303</v>
      </c>
      <c r="I380" s="29" t="s">
        <v>28</v>
      </c>
      <c r="J380" s="29" t="s">
        <v>185</v>
      </c>
      <c r="K380" s="29">
        <v>160971310.54270199</v>
      </c>
    </row>
    <row r="381" spans="1:11" x14ac:dyDescent="0.3">
      <c r="A381" s="14">
        <v>2013</v>
      </c>
      <c r="B381" s="90">
        <v>201306</v>
      </c>
      <c r="C381" s="79" t="s">
        <v>190</v>
      </c>
      <c r="D381" s="79" t="s">
        <v>20</v>
      </c>
      <c r="E381" s="79">
        <v>4463313.76</v>
      </c>
      <c r="G381" s="30">
        <v>2013</v>
      </c>
      <c r="H381" s="110">
        <v>201306</v>
      </c>
      <c r="I381" s="31" t="s">
        <v>28</v>
      </c>
      <c r="J381" s="31" t="s">
        <v>185</v>
      </c>
      <c r="K381" s="31">
        <v>170991294.87144601</v>
      </c>
    </row>
    <row r="382" spans="1:11" x14ac:dyDescent="0.3">
      <c r="A382" s="13">
        <v>2013</v>
      </c>
      <c r="B382" s="89">
        <v>201309</v>
      </c>
      <c r="C382" s="80" t="s">
        <v>190</v>
      </c>
      <c r="D382" s="80" t="s">
        <v>20</v>
      </c>
      <c r="E382" s="80">
        <v>4115804.63</v>
      </c>
      <c r="G382" s="28">
        <v>2013</v>
      </c>
      <c r="H382" s="109">
        <v>201309</v>
      </c>
      <c r="I382" s="29" t="s">
        <v>28</v>
      </c>
      <c r="J382" s="29" t="s">
        <v>185</v>
      </c>
      <c r="K382" s="29">
        <v>178231413.288663</v>
      </c>
    </row>
    <row r="383" spans="1:11" x14ac:dyDescent="0.3">
      <c r="A383" s="14">
        <v>2013</v>
      </c>
      <c r="B383" s="90">
        <v>201312</v>
      </c>
      <c r="C383" s="79" t="s">
        <v>190</v>
      </c>
      <c r="D383" s="79" t="s">
        <v>20</v>
      </c>
      <c r="E383" s="79">
        <v>3487675.33</v>
      </c>
      <c r="G383" s="30">
        <v>2013</v>
      </c>
      <c r="H383" s="110">
        <v>201312</v>
      </c>
      <c r="I383" s="31" t="s">
        <v>28</v>
      </c>
      <c r="J383" s="31" t="s">
        <v>185</v>
      </c>
      <c r="K383" s="31">
        <v>138530364.531847</v>
      </c>
    </row>
    <row r="384" spans="1:11" x14ac:dyDescent="0.3">
      <c r="A384" s="13">
        <v>2014</v>
      </c>
      <c r="B384" s="89">
        <v>201403</v>
      </c>
      <c r="C384" s="80" t="s">
        <v>190</v>
      </c>
      <c r="D384" s="80" t="s">
        <v>20</v>
      </c>
      <c r="E384" s="80">
        <v>4173074.41</v>
      </c>
      <c r="G384" s="28">
        <v>2014</v>
      </c>
      <c r="H384" s="109">
        <v>201403</v>
      </c>
      <c r="I384" s="29" t="s">
        <v>28</v>
      </c>
      <c r="J384" s="29" t="s">
        <v>185</v>
      </c>
      <c r="K384" s="29">
        <v>167453623.22778901</v>
      </c>
    </row>
    <row r="385" spans="1:11" x14ac:dyDescent="0.3">
      <c r="A385" s="14">
        <v>2014</v>
      </c>
      <c r="B385" s="90">
        <v>201406</v>
      </c>
      <c r="C385" s="79" t="s">
        <v>190</v>
      </c>
      <c r="D385" s="79" t="s">
        <v>20</v>
      </c>
      <c r="E385" s="79">
        <v>4136252.56</v>
      </c>
      <c r="G385" s="30">
        <v>2014</v>
      </c>
      <c r="H385" s="110">
        <v>201406</v>
      </c>
      <c r="I385" s="31" t="s">
        <v>28</v>
      </c>
      <c r="J385" s="31" t="s">
        <v>185</v>
      </c>
      <c r="K385" s="31">
        <v>182752485.89065701</v>
      </c>
    </row>
    <row r="386" spans="1:11" x14ac:dyDescent="0.3">
      <c r="A386" s="13">
        <v>2014</v>
      </c>
      <c r="B386" s="89">
        <v>201409</v>
      </c>
      <c r="C386" s="80" t="s">
        <v>190</v>
      </c>
      <c r="D386" s="80" t="s">
        <v>20</v>
      </c>
      <c r="E386" s="80">
        <v>3742255.88737999</v>
      </c>
      <c r="G386" s="28">
        <v>2014</v>
      </c>
      <c r="H386" s="109">
        <v>201409</v>
      </c>
      <c r="I386" s="29" t="s">
        <v>28</v>
      </c>
      <c r="J386" s="29" t="s">
        <v>185</v>
      </c>
      <c r="K386" s="29">
        <v>186826947.79577699</v>
      </c>
    </row>
    <row r="387" spans="1:11" x14ac:dyDescent="0.3">
      <c r="A387" s="14">
        <v>2014</v>
      </c>
      <c r="B387" s="90">
        <v>201412</v>
      </c>
      <c r="C387" s="79" t="s">
        <v>190</v>
      </c>
      <c r="D387" s="79" t="s">
        <v>20</v>
      </c>
      <c r="E387" s="79">
        <v>3387464.38001</v>
      </c>
      <c r="G387" s="30">
        <v>2014</v>
      </c>
      <c r="H387" s="110">
        <v>201412</v>
      </c>
      <c r="I387" s="31" t="s">
        <v>28</v>
      </c>
      <c r="J387" s="31" t="s">
        <v>185</v>
      </c>
      <c r="K387" s="31">
        <v>145347429.691367</v>
      </c>
    </row>
    <row r="388" spans="1:11" x14ac:dyDescent="0.3">
      <c r="A388" s="13">
        <v>2015</v>
      </c>
      <c r="B388" s="89">
        <v>201503</v>
      </c>
      <c r="C388" s="80" t="s">
        <v>190</v>
      </c>
      <c r="D388" s="80" t="s">
        <v>20</v>
      </c>
      <c r="E388" s="80">
        <v>3893771.9823699999</v>
      </c>
      <c r="G388" s="28">
        <v>2015</v>
      </c>
      <c r="H388" s="109">
        <v>201503</v>
      </c>
      <c r="I388" s="29" t="s">
        <v>28</v>
      </c>
      <c r="J388" s="29" t="s">
        <v>185</v>
      </c>
      <c r="K388" s="29">
        <v>177483346.27831301</v>
      </c>
    </row>
    <row r="389" spans="1:11" x14ac:dyDescent="0.3">
      <c r="A389" s="14">
        <v>2015</v>
      </c>
      <c r="B389" s="90">
        <v>201506</v>
      </c>
      <c r="C389" s="79" t="s">
        <v>190</v>
      </c>
      <c r="D389" s="79" t="s">
        <v>20</v>
      </c>
      <c r="E389" s="79">
        <v>3974102.2861799998</v>
      </c>
      <c r="G389" s="30">
        <v>2015</v>
      </c>
      <c r="H389" s="110">
        <v>201506</v>
      </c>
      <c r="I389" s="31" t="s">
        <v>28</v>
      </c>
      <c r="J389" s="31" t="s">
        <v>185</v>
      </c>
      <c r="K389" s="31">
        <v>193531791.85835099</v>
      </c>
    </row>
    <row r="390" spans="1:11" x14ac:dyDescent="0.3">
      <c r="A390" s="13">
        <v>2015</v>
      </c>
      <c r="B390" s="89">
        <v>201509</v>
      </c>
      <c r="C390" s="80" t="s">
        <v>190</v>
      </c>
      <c r="D390" s="80" t="s">
        <v>20</v>
      </c>
      <c r="E390" s="80">
        <v>3413279.0561600002</v>
      </c>
      <c r="G390" s="28">
        <v>2015</v>
      </c>
      <c r="H390" s="109">
        <v>201509</v>
      </c>
      <c r="I390" s="29" t="s">
        <v>28</v>
      </c>
      <c r="J390" s="29" t="s">
        <v>185</v>
      </c>
      <c r="K390" s="29">
        <v>212270776.52563101</v>
      </c>
    </row>
    <row r="391" spans="1:11" x14ac:dyDescent="0.3">
      <c r="A391" s="14">
        <v>2015</v>
      </c>
      <c r="B391" s="90">
        <v>201512</v>
      </c>
      <c r="C391" s="79" t="s">
        <v>190</v>
      </c>
      <c r="D391" s="79" t="s">
        <v>20</v>
      </c>
      <c r="E391" s="79">
        <v>3045037.3848299999</v>
      </c>
      <c r="G391" s="30">
        <v>2015</v>
      </c>
      <c r="H391" s="110">
        <v>201512</v>
      </c>
      <c r="I391" s="31" t="s">
        <v>28</v>
      </c>
      <c r="J391" s="31" t="s">
        <v>185</v>
      </c>
      <c r="K391" s="31">
        <v>172694982.45735899</v>
      </c>
    </row>
    <row r="392" spans="1:11" x14ac:dyDescent="0.3">
      <c r="A392" s="13">
        <v>2016</v>
      </c>
      <c r="B392" s="89">
        <v>201603</v>
      </c>
      <c r="C392" s="80" t="s">
        <v>190</v>
      </c>
      <c r="D392" s="80" t="s">
        <v>20</v>
      </c>
      <c r="E392" s="80">
        <v>3779063.9078000002</v>
      </c>
      <c r="G392" s="28">
        <v>2016</v>
      </c>
      <c r="H392" s="109">
        <v>201603</v>
      </c>
      <c r="I392" s="29" t="s">
        <v>28</v>
      </c>
      <c r="J392" s="29" t="s">
        <v>185</v>
      </c>
      <c r="K392" s="29">
        <v>215199870.74642</v>
      </c>
    </row>
    <row r="393" spans="1:11" x14ac:dyDescent="0.3">
      <c r="A393" s="14">
        <v>2016</v>
      </c>
      <c r="B393" s="90">
        <v>201606</v>
      </c>
      <c r="C393" s="79" t="s">
        <v>190</v>
      </c>
      <c r="D393" s="79" t="s">
        <v>20</v>
      </c>
      <c r="E393" s="79">
        <v>3955922.4990400001</v>
      </c>
      <c r="G393" s="30">
        <v>2016</v>
      </c>
      <c r="H393" s="110">
        <v>201606</v>
      </c>
      <c r="I393" s="31" t="s">
        <v>28</v>
      </c>
      <c r="J393" s="31" t="s">
        <v>185</v>
      </c>
      <c r="K393" s="31">
        <v>247692638.203563</v>
      </c>
    </row>
    <row r="394" spans="1:11" x14ac:dyDescent="0.3">
      <c r="A394" s="13">
        <v>2016</v>
      </c>
      <c r="B394" s="89">
        <v>201609</v>
      </c>
      <c r="C394" s="80" t="s">
        <v>190</v>
      </c>
      <c r="D394" s="80" t="s">
        <v>20</v>
      </c>
      <c r="E394" s="80">
        <v>3392091.7969499999</v>
      </c>
      <c r="G394" s="28">
        <v>2016</v>
      </c>
      <c r="H394" s="109">
        <v>201609</v>
      </c>
      <c r="I394" s="29" t="s">
        <v>28</v>
      </c>
      <c r="J394" s="29" t="s">
        <v>185</v>
      </c>
      <c r="K394" s="29">
        <v>274406838.43515998</v>
      </c>
    </row>
    <row r="395" spans="1:11" x14ac:dyDescent="0.3">
      <c r="A395" s="14">
        <v>2016</v>
      </c>
      <c r="B395" s="90">
        <v>201612</v>
      </c>
      <c r="C395" s="79" t="s">
        <v>190</v>
      </c>
      <c r="D395" s="79" t="s">
        <v>20</v>
      </c>
      <c r="E395" s="79">
        <v>2977824.2466500001</v>
      </c>
      <c r="G395" s="30">
        <v>2016</v>
      </c>
      <c r="H395" s="110">
        <v>201612</v>
      </c>
      <c r="I395" s="31" t="s">
        <v>28</v>
      </c>
      <c r="J395" s="31" t="s">
        <v>185</v>
      </c>
      <c r="K395" s="31">
        <v>214638960.31305099</v>
      </c>
    </row>
    <row r="396" spans="1:11" x14ac:dyDescent="0.3">
      <c r="A396" s="13">
        <v>2017</v>
      </c>
      <c r="B396" s="89">
        <v>201703</v>
      </c>
      <c r="C396" s="80" t="s">
        <v>190</v>
      </c>
      <c r="D396" s="80" t="s">
        <v>20</v>
      </c>
      <c r="E396" s="80">
        <v>3279266.9157199999</v>
      </c>
      <c r="G396" s="28">
        <v>2017</v>
      </c>
      <c r="H396" s="109">
        <v>201703</v>
      </c>
      <c r="I396" s="29" t="s">
        <v>28</v>
      </c>
      <c r="J396" s="29" t="s">
        <v>185</v>
      </c>
      <c r="K396" s="29">
        <v>261109680.18821099</v>
      </c>
    </row>
    <row r="397" spans="1:11" x14ac:dyDescent="0.3">
      <c r="A397" s="14">
        <v>2017</v>
      </c>
      <c r="B397" s="90">
        <v>201706</v>
      </c>
      <c r="C397" s="79" t="s">
        <v>190</v>
      </c>
      <c r="D397" s="79" t="s">
        <v>20</v>
      </c>
      <c r="E397" s="79">
        <v>3646122.1239399998</v>
      </c>
      <c r="G397" s="30">
        <v>2017</v>
      </c>
      <c r="H397" s="110">
        <v>201706</v>
      </c>
      <c r="I397" s="31" t="s">
        <v>28</v>
      </c>
      <c r="J397" s="31" t="s">
        <v>185</v>
      </c>
      <c r="K397" s="31">
        <v>281863326.301099</v>
      </c>
    </row>
    <row r="398" spans="1:11" x14ac:dyDescent="0.3">
      <c r="A398" s="13">
        <v>2017</v>
      </c>
      <c r="B398" s="89">
        <v>201709</v>
      </c>
      <c r="C398" s="80" t="s">
        <v>190</v>
      </c>
      <c r="D398" s="80" t="s">
        <v>20</v>
      </c>
      <c r="E398" s="80">
        <v>3309165.4747799998</v>
      </c>
      <c r="G398" s="28">
        <v>2017</v>
      </c>
      <c r="H398" s="109">
        <v>201709</v>
      </c>
      <c r="I398" s="29" t="s">
        <v>28</v>
      </c>
      <c r="J398" s="29" t="s">
        <v>185</v>
      </c>
      <c r="K398" s="29">
        <v>291520718.25603098</v>
      </c>
    </row>
    <row r="399" spans="1:11" x14ac:dyDescent="0.3">
      <c r="A399" s="14">
        <v>2017</v>
      </c>
      <c r="B399" s="90">
        <v>201712</v>
      </c>
      <c r="C399" s="79" t="s">
        <v>190</v>
      </c>
      <c r="D399" s="79" t="s">
        <v>20</v>
      </c>
      <c r="E399" s="79">
        <v>3082836.2703399998</v>
      </c>
      <c r="G399" s="30">
        <v>2017</v>
      </c>
      <c r="H399" s="110">
        <v>201712</v>
      </c>
      <c r="I399" s="31" t="s">
        <v>28</v>
      </c>
      <c r="J399" s="31" t="s">
        <v>185</v>
      </c>
      <c r="K399" s="31">
        <v>219253718.68436599</v>
      </c>
    </row>
    <row r="400" spans="1:11" x14ac:dyDescent="0.3">
      <c r="A400" s="13">
        <v>2018</v>
      </c>
      <c r="B400" s="89">
        <v>201803</v>
      </c>
      <c r="C400" s="80" t="s">
        <v>190</v>
      </c>
      <c r="D400" s="80" t="s">
        <v>20</v>
      </c>
      <c r="E400" s="80">
        <v>3939984.3015399999</v>
      </c>
      <c r="G400" s="28">
        <v>2018</v>
      </c>
      <c r="H400" s="109">
        <v>201803</v>
      </c>
      <c r="I400" s="29" t="s">
        <v>28</v>
      </c>
      <c r="J400" s="29" t="s">
        <v>185</v>
      </c>
      <c r="K400" s="29">
        <v>260695247.102413</v>
      </c>
    </row>
    <row r="401" spans="1:11" x14ac:dyDescent="0.3">
      <c r="A401" s="14">
        <v>2018</v>
      </c>
      <c r="B401" s="90">
        <v>201806</v>
      </c>
      <c r="C401" s="79" t="s">
        <v>190</v>
      </c>
      <c r="D401" s="79" t="s">
        <v>20</v>
      </c>
      <c r="E401" s="79">
        <v>4568670.7083599996</v>
      </c>
      <c r="G401" s="30">
        <v>2018</v>
      </c>
      <c r="H401" s="110">
        <v>201806</v>
      </c>
      <c r="I401" s="31" t="s">
        <v>28</v>
      </c>
      <c r="J401" s="31" t="s">
        <v>185</v>
      </c>
      <c r="K401" s="31">
        <v>278955325.92505503</v>
      </c>
    </row>
    <row r="402" spans="1:11" x14ac:dyDescent="0.3">
      <c r="A402" s="13">
        <v>2018</v>
      </c>
      <c r="B402" s="89">
        <v>201809</v>
      </c>
      <c r="C402" s="80" t="s">
        <v>190</v>
      </c>
      <c r="D402" s="80" t="s">
        <v>20</v>
      </c>
      <c r="E402" s="80">
        <v>3665028.4517899998</v>
      </c>
      <c r="G402" s="28">
        <v>2018</v>
      </c>
      <c r="H402" s="109">
        <v>201809</v>
      </c>
      <c r="I402" s="29" t="s">
        <v>28</v>
      </c>
      <c r="J402" s="29" t="s">
        <v>185</v>
      </c>
      <c r="K402" s="29">
        <v>286298610.34354198</v>
      </c>
    </row>
    <row r="403" spans="1:11" x14ac:dyDescent="0.3">
      <c r="A403" s="14">
        <v>2018</v>
      </c>
      <c r="B403" s="90">
        <v>201812</v>
      </c>
      <c r="C403" s="79" t="s">
        <v>190</v>
      </c>
      <c r="D403" s="79" t="s">
        <v>20</v>
      </c>
      <c r="E403" s="79">
        <v>3074242.31702</v>
      </c>
      <c r="G403" s="30">
        <v>2018</v>
      </c>
      <c r="H403" s="110">
        <v>201812</v>
      </c>
      <c r="I403" s="31" t="s">
        <v>28</v>
      </c>
      <c r="J403" s="31" t="s">
        <v>185</v>
      </c>
      <c r="K403" s="31">
        <v>221042416.05925301</v>
      </c>
    </row>
    <row r="404" spans="1:11" x14ac:dyDescent="0.3">
      <c r="A404" s="13">
        <v>2019</v>
      </c>
      <c r="B404" s="89">
        <v>201903</v>
      </c>
      <c r="C404" s="80" t="s">
        <v>190</v>
      </c>
      <c r="D404" s="80" t="s">
        <v>20</v>
      </c>
      <c r="E404" s="80">
        <v>3469982.41787</v>
      </c>
      <c r="G404" s="28">
        <v>2019</v>
      </c>
      <c r="H404" s="109">
        <v>201903</v>
      </c>
      <c r="I404" s="29" t="s">
        <v>28</v>
      </c>
      <c r="J404" s="29" t="s">
        <v>185</v>
      </c>
      <c r="K404" s="29">
        <v>263662640.40061501</v>
      </c>
    </row>
    <row r="405" spans="1:11" x14ac:dyDescent="0.3">
      <c r="A405" s="14">
        <v>2019</v>
      </c>
      <c r="B405" s="90">
        <v>201906</v>
      </c>
      <c r="C405" s="79" t="s">
        <v>190</v>
      </c>
      <c r="D405" s="79" t="s">
        <v>20</v>
      </c>
      <c r="E405" s="79">
        <v>3794110.3482300001</v>
      </c>
      <c r="G405" s="30">
        <v>2019</v>
      </c>
      <c r="H405" s="110">
        <v>201906</v>
      </c>
      <c r="I405" s="31" t="s">
        <v>28</v>
      </c>
      <c r="J405" s="31" t="s">
        <v>185</v>
      </c>
      <c r="K405" s="31">
        <v>285518165.67319202</v>
      </c>
    </row>
    <row r="406" spans="1:11" x14ac:dyDescent="0.3">
      <c r="A406" s="13">
        <v>2019</v>
      </c>
      <c r="B406" s="89">
        <v>201909</v>
      </c>
      <c r="C406" s="80" t="s">
        <v>190</v>
      </c>
      <c r="D406" s="80" t="s">
        <v>20</v>
      </c>
      <c r="E406" s="80">
        <v>3530283.87341</v>
      </c>
      <c r="G406" s="28">
        <v>2019</v>
      </c>
      <c r="H406" s="109">
        <v>201909</v>
      </c>
      <c r="I406" s="29" t="s">
        <v>28</v>
      </c>
      <c r="J406" s="29" t="s">
        <v>185</v>
      </c>
      <c r="K406" s="29">
        <v>295704716.53491998</v>
      </c>
    </row>
    <row r="407" spans="1:11" x14ac:dyDescent="0.3">
      <c r="A407" s="14">
        <v>2019</v>
      </c>
      <c r="B407" s="90">
        <v>201912</v>
      </c>
      <c r="C407" s="79" t="s">
        <v>190</v>
      </c>
      <c r="D407" s="79" t="s">
        <v>20</v>
      </c>
      <c r="E407" s="79">
        <v>3239356.6339599998</v>
      </c>
      <c r="G407" s="30">
        <v>2019</v>
      </c>
      <c r="H407" s="110">
        <v>201912</v>
      </c>
      <c r="I407" s="31" t="s">
        <v>28</v>
      </c>
      <c r="J407" s="31" t="s">
        <v>185</v>
      </c>
      <c r="K407" s="31">
        <v>231658765.44789299</v>
      </c>
    </row>
    <row r="408" spans="1:11" x14ac:dyDescent="0.3">
      <c r="A408" s="13">
        <v>2020</v>
      </c>
      <c r="B408" s="89">
        <v>202003</v>
      </c>
      <c r="C408" s="80" t="s">
        <v>190</v>
      </c>
      <c r="D408" s="80" t="s">
        <v>20</v>
      </c>
      <c r="E408" s="80">
        <v>3463522.4422599999</v>
      </c>
      <c r="G408" s="28">
        <v>2020</v>
      </c>
      <c r="H408" s="109">
        <v>202003</v>
      </c>
      <c r="I408" s="29" t="s">
        <v>28</v>
      </c>
      <c r="J408" s="29" t="s">
        <v>185</v>
      </c>
      <c r="K408" s="29">
        <v>272216538.465891</v>
      </c>
    </row>
    <row r="409" spans="1:11" x14ac:dyDescent="0.3">
      <c r="A409" s="14">
        <v>2020</v>
      </c>
      <c r="B409" s="90">
        <v>202006</v>
      </c>
      <c r="C409" s="79" t="s">
        <v>190</v>
      </c>
      <c r="D409" s="79" t="s">
        <v>20</v>
      </c>
      <c r="E409" s="79">
        <v>2907913.05602</v>
      </c>
      <c r="G409" s="30">
        <v>2020</v>
      </c>
      <c r="H409" s="110">
        <v>202006</v>
      </c>
      <c r="I409" s="31" t="s">
        <v>28</v>
      </c>
      <c r="J409" s="31" t="s">
        <v>185</v>
      </c>
      <c r="K409" s="31">
        <v>245858469.207028</v>
      </c>
    </row>
    <row r="410" spans="1:11" x14ac:dyDescent="0.3">
      <c r="A410" s="13">
        <v>2020</v>
      </c>
      <c r="B410" s="89">
        <v>202009</v>
      </c>
      <c r="C410" s="80" t="s">
        <v>190</v>
      </c>
      <c r="D410" s="80" t="s">
        <v>20</v>
      </c>
      <c r="E410" s="80">
        <v>4313641.0864700004</v>
      </c>
      <c r="G410" s="28">
        <v>2020</v>
      </c>
      <c r="H410" s="109">
        <v>202009</v>
      </c>
      <c r="I410" s="29" t="s">
        <v>28</v>
      </c>
      <c r="J410" s="29" t="s">
        <v>185</v>
      </c>
      <c r="K410" s="29">
        <v>309845639.203605</v>
      </c>
    </row>
    <row r="411" spans="1:11" x14ac:dyDescent="0.3">
      <c r="A411" s="14">
        <v>2020</v>
      </c>
      <c r="B411" s="90">
        <v>202012</v>
      </c>
      <c r="C411" s="79" t="s">
        <v>190</v>
      </c>
      <c r="D411" s="79" t="s">
        <v>20</v>
      </c>
      <c r="E411" s="79">
        <v>3383803.0870999899</v>
      </c>
      <c r="G411" s="30">
        <v>2020</v>
      </c>
      <c r="H411" s="110">
        <v>202012</v>
      </c>
      <c r="I411" s="31" t="s">
        <v>28</v>
      </c>
      <c r="J411" s="31" t="s">
        <v>185</v>
      </c>
      <c r="K411" s="31">
        <v>236157184.28959101</v>
      </c>
    </row>
    <row r="412" spans="1:11" x14ac:dyDescent="0.3">
      <c r="A412" s="13">
        <v>2021</v>
      </c>
      <c r="B412" s="89">
        <v>202103</v>
      </c>
      <c r="C412" s="80" t="s">
        <v>190</v>
      </c>
      <c r="D412" s="80" t="s">
        <v>20</v>
      </c>
      <c r="E412" s="80">
        <v>3744331.9969899999</v>
      </c>
      <c r="G412" s="28">
        <v>2021</v>
      </c>
      <c r="H412" s="109">
        <v>202103</v>
      </c>
      <c r="I412" s="29" t="s">
        <v>28</v>
      </c>
      <c r="J412" s="29" t="s">
        <v>185</v>
      </c>
      <c r="K412" s="29">
        <v>269204033.751854</v>
      </c>
    </row>
    <row r="413" spans="1:11" x14ac:dyDescent="0.3">
      <c r="A413" s="14">
        <v>2021</v>
      </c>
      <c r="B413" s="90">
        <v>202106</v>
      </c>
      <c r="C413" s="79" t="s">
        <v>190</v>
      </c>
      <c r="D413" s="79" t="s">
        <v>20</v>
      </c>
      <c r="E413" s="79">
        <v>4929381.5537299998</v>
      </c>
      <c r="G413" s="30">
        <v>2021</v>
      </c>
      <c r="H413" s="110">
        <v>202106</v>
      </c>
      <c r="I413" s="31" t="s">
        <v>28</v>
      </c>
      <c r="J413" s="31" t="s">
        <v>185</v>
      </c>
      <c r="K413" s="31">
        <v>282181338.84128201</v>
      </c>
    </row>
    <row r="414" spans="1:11" x14ac:dyDescent="0.3">
      <c r="A414" s="13">
        <v>2021</v>
      </c>
      <c r="B414" s="89">
        <v>202109</v>
      </c>
      <c r="C414" s="80" t="s">
        <v>190</v>
      </c>
      <c r="D414" s="80" t="s">
        <v>20</v>
      </c>
      <c r="E414" s="80">
        <v>4974826.9042400001</v>
      </c>
      <c r="G414" s="28">
        <v>2021</v>
      </c>
      <c r="H414" s="109">
        <v>202109</v>
      </c>
      <c r="I414" s="29" t="s">
        <v>28</v>
      </c>
      <c r="J414" s="29" t="s">
        <v>185</v>
      </c>
      <c r="K414" s="29">
        <v>309568820.06944799</v>
      </c>
    </row>
    <row r="415" spans="1:11" x14ac:dyDescent="0.3">
      <c r="A415" s="14">
        <v>2021</v>
      </c>
      <c r="B415" s="90">
        <v>202112</v>
      </c>
      <c r="C415" s="79" t="s">
        <v>190</v>
      </c>
      <c r="D415" s="79" t="s">
        <v>20</v>
      </c>
      <c r="E415" s="79">
        <v>3835666.2249400001</v>
      </c>
      <c r="G415" s="30">
        <v>2021</v>
      </c>
      <c r="H415" s="110">
        <v>202112</v>
      </c>
      <c r="I415" s="31" t="s">
        <v>28</v>
      </c>
      <c r="J415" s="31" t="s">
        <v>185</v>
      </c>
      <c r="K415" s="31">
        <v>234367801.965727</v>
      </c>
    </row>
    <row r="416" spans="1:11" x14ac:dyDescent="0.3">
      <c r="A416" s="13">
        <v>2022</v>
      </c>
      <c r="B416" s="89">
        <v>202203</v>
      </c>
      <c r="C416" s="80" t="s">
        <v>190</v>
      </c>
      <c r="D416" s="80" t="s">
        <v>20</v>
      </c>
      <c r="E416" s="80">
        <v>4554759.1812490001</v>
      </c>
      <c r="G416" s="28">
        <v>2022</v>
      </c>
      <c r="H416" s="109">
        <v>202203</v>
      </c>
      <c r="I416" s="29" t="s">
        <v>28</v>
      </c>
      <c r="J416" s="29" t="s">
        <v>185</v>
      </c>
      <c r="K416" s="29">
        <v>265166691.60947499</v>
      </c>
    </row>
    <row r="417" spans="1:11" x14ac:dyDescent="0.3">
      <c r="A417" s="14">
        <v>2022</v>
      </c>
      <c r="B417" s="90">
        <v>202206</v>
      </c>
      <c r="C417" s="79" t="s">
        <v>190</v>
      </c>
      <c r="D417" s="79" t="s">
        <v>20</v>
      </c>
      <c r="E417" s="79">
        <v>4961277.3821679996</v>
      </c>
      <c r="G417" s="30">
        <v>2022</v>
      </c>
      <c r="H417" s="110">
        <v>202206</v>
      </c>
      <c r="I417" s="31" t="s">
        <v>28</v>
      </c>
      <c r="J417" s="31" t="s">
        <v>185</v>
      </c>
      <c r="K417" s="31">
        <v>283730795.65369201</v>
      </c>
    </row>
    <row r="418" spans="1:11" x14ac:dyDescent="0.3">
      <c r="A418" s="13">
        <v>2022</v>
      </c>
      <c r="B418" s="89">
        <v>202209</v>
      </c>
      <c r="C418" s="80" t="s">
        <v>190</v>
      </c>
      <c r="D418" s="80" t="s">
        <v>20</v>
      </c>
      <c r="E418" s="80">
        <v>4886425.8666080004</v>
      </c>
      <c r="G418" s="28">
        <v>2022</v>
      </c>
      <c r="H418" s="109">
        <v>202209</v>
      </c>
      <c r="I418" s="29" t="s">
        <v>28</v>
      </c>
      <c r="J418" s="29" t="s">
        <v>185</v>
      </c>
      <c r="K418" s="29">
        <v>306434541.02717203</v>
      </c>
    </row>
    <row r="419" spans="1:11" x14ac:dyDescent="0.3">
      <c r="A419" s="14">
        <v>2022</v>
      </c>
      <c r="B419" s="90">
        <v>202212</v>
      </c>
      <c r="C419" s="79" t="s">
        <v>190</v>
      </c>
      <c r="D419" s="79" t="s">
        <v>20</v>
      </c>
      <c r="E419" s="79">
        <v>4324930.5027040001</v>
      </c>
      <c r="G419" s="30">
        <v>2022</v>
      </c>
      <c r="H419" s="110">
        <v>202212</v>
      </c>
      <c r="I419" s="31" t="s">
        <v>28</v>
      </c>
      <c r="J419" s="31" t="s">
        <v>185</v>
      </c>
      <c r="K419" s="31">
        <v>230499466.031728</v>
      </c>
    </row>
    <row r="420" spans="1:11" x14ac:dyDescent="0.3">
      <c r="A420" s="13">
        <v>2023</v>
      </c>
      <c r="B420" s="89">
        <v>202303</v>
      </c>
      <c r="C420" s="80" t="s">
        <v>190</v>
      </c>
      <c r="D420" s="80" t="s">
        <v>20</v>
      </c>
      <c r="E420" s="80">
        <v>5401972.5591009902</v>
      </c>
      <c r="G420" s="28">
        <v>2023</v>
      </c>
      <c r="H420" s="109">
        <v>202303</v>
      </c>
      <c r="I420" s="29" t="s">
        <v>28</v>
      </c>
      <c r="J420" s="29" t="s">
        <v>185</v>
      </c>
      <c r="K420" s="29">
        <v>276906571.08421999</v>
      </c>
    </row>
    <row r="421" spans="1:11" x14ac:dyDescent="0.3">
      <c r="A421" s="14">
        <v>2023</v>
      </c>
      <c r="B421" s="90">
        <v>202306</v>
      </c>
      <c r="C421" s="79" t="s">
        <v>190</v>
      </c>
      <c r="D421" s="79" t="s">
        <v>20</v>
      </c>
      <c r="E421" s="79">
        <v>6632873.0431559999</v>
      </c>
      <c r="G421" s="30">
        <v>2023</v>
      </c>
      <c r="H421" s="110">
        <v>202306</v>
      </c>
      <c r="I421" s="31" t="s">
        <v>28</v>
      </c>
      <c r="J421" s="31" t="s">
        <v>185</v>
      </c>
      <c r="K421" s="31">
        <v>296003043.08025402</v>
      </c>
    </row>
    <row r="422" spans="1:11" x14ac:dyDescent="0.3">
      <c r="A422" s="13">
        <v>2023</v>
      </c>
      <c r="B422" s="89">
        <v>202309</v>
      </c>
      <c r="C422" s="80" t="s">
        <v>190</v>
      </c>
      <c r="D422" s="80" t="s">
        <v>20</v>
      </c>
      <c r="E422" s="80">
        <v>5497723.7685129996</v>
      </c>
      <c r="G422" s="28">
        <v>2023</v>
      </c>
      <c r="H422" s="109">
        <v>202309</v>
      </c>
      <c r="I422" s="29" t="s">
        <v>28</v>
      </c>
      <c r="J422" s="29" t="s">
        <v>185</v>
      </c>
      <c r="K422" s="29">
        <v>324127702.90190399</v>
      </c>
    </row>
    <row r="423" spans="1:11" x14ac:dyDescent="0.3">
      <c r="A423" s="14">
        <v>2023</v>
      </c>
      <c r="B423" s="90">
        <v>202312</v>
      </c>
      <c r="C423" s="79" t="s">
        <v>190</v>
      </c>
      <c r="D423" s="79" t="s">
        <v>20</v>
      </c>
      <c r="E423" s="79">
        <v>3656573.7305970001</v>
      </c>
      <c r="G423" s="30">
        <v>2023</v>
      </c>
      <c r="H423" s="110">
        <v>202312</v>
      </c>
      <c r="I423" s="31" t="s">
        <v>28</v>
      </c>
      <c r="J423" s="31" t="s">
        <v>185</v>
      </c>
      <c r="K423" s="31">
        <v>253633888.686131</v>
      </c>
    </row>
    <row r="424" spans="1:11" x14ac:dyDescent="0.3">
      <c r="A424" s="13">
        <v>2009</v>
      </c>
      <c r="B424" s="89">
        <v>200903</v>
      </c>
      <c r="C424" s="80" t="s">
        <v>191</v>
      </c>
      <c r="D424" s="80" t="s">
        <v>17</v>
      </c>
      <c r="E424" s="80">
        <v>25265</v>
      </c>
      <c r="G424" s="28">
        <v>2009</v>
      </c>
      <c r="H424" s="109">
        <v>200903</v>
      </c>
      <c r="I424" s="29" t="s">
        <v>28</v>
      </c>
      <c r="J424" s="29" t="s">
        <v>186</v>
      </c>
      <c r="K424" s="29">
        <v>52042693.876786001</v>
      </c>
    </row>
    <row r="425" spans="1:11" x14ac:dyDescent="0.3">
      <c r="A425" s="14">
        <v>2009</v>
      </c>
      <c r="B425" s="90">
        <v>200906</v>
      </c>
      <c r="C425" s="79" t="s">
        <v>191</v>
      </c>
      <c r="D425" s="79" t="s">
        <v>17</v>
      </c>
      <c r="E425" s="79">
        <v>21864</v>
      </c>
      <c r="G425" s="30">
        <v>2009</v>
      </c>
      <c r="H425" s="110">
        <v>200906</v>
      </c>
      <c r="I425" s="31" t="s">
        <v>28</v>
      </c>
      <c r="J425" s="31" t="s">
        <v>186</v>
      </c>
      <c r="K425" s="31">
        <v>57034651.540572003</v>
      </c>
    </row>
    <row r="426" spans="1:11" x14ac:dyDescent="0.3">
      <c r="A426" s="13">
        <v>2009</v>
      </c>
      <c r="B426" s="89">
        <v>200909</v>
      </c>
      <c r="C426" s="80" t="s">
        <v>191</v>
      </c>
      <c r="D426" s="80" t="s">
        <v>17</v>
      </c>
      <c r="E426" s="80">
        <v>20740</v>
      </c>
      <c r="G426" s="28">
        <v>2009</v>
      </c>
      <c r="H426" s="109">
        <v>200909</v>
      </c>
      <c r="I426" s="29" t="s">
        <v>28</v>
      </c>
      <c r="J426" s="29" t="s">
        <v>186</v>
      </c>
      <c r="K426" s="29">
        <v>56123432.906264998</v>
      </c>
    </row>
    <row r="427" spans="1:11" x14ac:dyDescent="0.3">
      <c r="A427" s="14">
        <v>2009</v>
      </c>
      <c r="B427" s="90">
        <v>200912</v>
      </c>
      <c r="C427" s="79" t="s">
        <v>191</v>
      </c>
      <c r="D427" s="79" t="s">
        <v>17</v>
      </c>
      <c r="E427" s="79">
        <v>26939</v>
      </c>
      <c r="G427" s="30">
        <v>2009</v>
      </c>
      <c r="H427" s="110">
        <v>200912</v>
      </c>
      <c r="I427" s="31" t="s">
        <v>28</v>
      </c>
      <c r="J427" s="31" t="s">
        <v>186</v>
      </c>
      <c r="K427" s="31">
        <v>44928214.803014003</v>
      </c>
    </row>
    <row r="428" spans="1:11" x14ac:dyDescent="0.3">
      <c r="A428" s="13">
        <v>2010</v>
      </c>
      <c r="B428" s="89">
        <v>201003</v>
      </c>
      <c r="C428" s="80" t="s">
        <v>191</v>
      </c>
      <c r="D428" s="80" t="s">
        <v>17</v>
      </c>
      <c r="E428" s="80">
        <v>20771</v>
      </c>
      <c r="G428" s="28">
        <v>2010</v>
      </c>
      <c r="H428" s="109">
        <v>201003</v>
      </c>
      <c r="I428" s="29" t="s">
        <v>28</v>
      </c>
      <c r="J428" s="29" t="s">
        <v>186</v>
      </c>
      <c r="K428" s="29">
        <v>47950560.468474999</v>
      </c>
    </row>
    <row r="429" spans="1:11" x14ac:dyDescent="0.3">
      <c r="A429" s="14">
        <v>2010</v>
      </c>
      <c r="B429" s="90">
        <v>201006</v>
      </c>
      <c r="C429" s="79" t="s">
        <v>191</v>
      </c>
      <c r="D429" s="79" t="s">
        <v>17</v>
      </c>
      <c r="E429" s="79">
        <v>16833</v>
      </c>
      <c r="G429" s="30">
        <v>2010</v>
      </c>
      <c r="H429" s="110">
        <v>201006</v>
      </c>
      <c r="I429" s="31" t="s">
        <v>28</v>
      </c>
      <c r="J429" s="31" t="s">
        <v>186</v>
      </c>
      <c r="K429" s="31">
        <v>53271125.061958</v>
      </c>
    </row>
    <row r="430" spans="1:11" x14ac:dyDescent="0.3">
      <c r="A430" s="13">
        <v>2010</v>
      </c>
      <c r="B430" s="89">
        <v>201009</v>
      </c>
      <c r="C430" s="80" t="s">
        <v>191</v>
      </c>
      <c r="D430" s="80" t="s">
        <v>17</v>
      </c>
      <c r="E430" s="80">
        <v>16819</v>
      </c>
      <c r="G430" s="28">
        <v>2010</v>
      </c>
      <c r="H430" s="109">
        <v>201009</v>
      </c>
      <c r="I430" s="29" t="s">
        <v>28</v>
      </c>
      <c r="J430" s="29" t="s">
        <v>186</v>
      </c>
      <c r="K430" s="29">
        <v>54418493.984563001</v>
      </c>
    </row>
    <row r="431" spans="1:11" x14ac:dyDescent="0.3">
      <c r="A431" s="14">
        <v>2010</v>
      </c>
      <c r="B431" s="90">
        <v>201012</v>
      </c>
      <c r="C431" s="79" t="s">
        <v>191</v>
      </c>
      <c r="D431" s="79" t="s">
        <v>17</v>
      </c>
      <c r="E431" s="79">
        <v>22922</v>
      </c>
      <c r="G431" s="30">
        <v>2010</v>
      </c>
      <c r="H431" s="110">
        <v>201012</v>
      </c>
      <c r="I431" s="31" t="s">
        <v>28</v>
      </c>
      <c r="J431" s="31" t="s">
        <v>186</v>
      </c>
      <c r="K431" s="31">
        <v>43839921.228918001</v>
      </c>
    </row>
    <row r="432" spans="1:11" x14ac:dyDescent="0.3">
      <c r="A432" s="13">
        <v>2011</v>
      </c>
      <c r="B432" s="89">
        <v>201103</v>
      </c>
      <c r="C432" s="80" t="s">
        <v>191</v>
      </c>
      <c r="D432" s="80" t="s">
        <v>17</v>
      </c>
      <c r="E432" s="80">
        <v>16363</v>
      </c>
      <c r="G432" s="28">
        <v>2011</v>
      </c>
      <c r="H432" s="109">
        <v>201103</v>
      </c>
      <c r="I432" s="29" t="s">
        <v>28</v>
      </c>
      <c r="J432" s="29" t="s">
        <v>186</v>
      </c>
      <c r="K432" s="29">
        <v>46150033.560910001</v>
      </c>
    </row>
    <row r="433" spans="1:11" x14ac:dyDescent="0.3">
      <c r="A433" s="14">
        <v>2011</v>
      </c>
      <c r="B433" s="90">
        <v>201106</v>
      </c>
      <c r="C433" s="79" t="s">
        <v>191</v>
      </c>
      <c r="D433" s="79" t="s">
        <v>17</v>
      </c>
      <c r="E433" s="79">
        <v>15124</v>
      </c>
      <c r="G433" s="30">
        <v>2011</v>
      </c>
      <c r="H433" s="110">
        <v>201106</v>
      </c>
      <c r="I433" s="31" t="s">
        <v>28</v>
      </c>
      <c r="J433" s="31" t="s">
        <v>186</v>
      </c>
      <c r="K433" s="31">
        <v>51068045.914728999</v>
      </c>
    </row>
    <row r="434" spans="1:11" x14ac:dyDescent="0.3">
      <c r="A434" s="13">
        <v>2011</v>
      </c>
      <c r="B434" s="89">
        <v>201109</v>
      </c>
      <c r="C434" s="80" t="s">
        <v>191</v>
      </c>
      <c r="D434" s="80" t="s">
        <v>17</v>
      </c>
      <c r="E434" s="80">
        <v>15249</v>
      </c>
      <c r="G434" s="28">
        <v>2011</v>
      </c>
      <c r="H434" s="109">
        <v>201109</v>
      </c>
      <c r="I434" s="29" t="s">
        <v>28</v>
      </c>
      <c r="J434" s="29" t="s">
        <v>186</v>
      </c>
      <c r="K434" s="29">
        <v>51336187.626061</v>
      </c>
    </row>
    <row r="435" spans="1:11" x14ac:dyDescent="0.3">
      <c r="A435" s="14">
        <v>2011</v>
      </c>
      <c r="B435" s="90">
        <v>201112</v>
      </c>
      <c r="C435" s="79" t="s">
        <v>191</v>
      </c>
      <c r="D435" s="79" t="s">
        <v>17</v>
      </c>
      <c r="E435" s="79">
        <v>20001</v>
      </c>
      <c r="G435" s="30">
        <v>2011</v>
      </c>
      <c r="H435" s="110">
        <v>201112</v>
      </c>
      <c r="I435" s="31" t="s">
        <v>28</v>
      </c>
      <c r="J435" s="31" t="s">
        <v>186</v>
      </c>
      <c r="K435" s="31">
        <v>42177177.861307003</v>
      </c>
    </row>
    <row r="436" spans="1:11" x14ac:dyDescent="0.3">
      <c r="A436" s="13">
        <v>2012</v>
      </c>
      <c r="B436" s="89">
        <v>201203</v>
      </c>
      <c r="C436" s="80" t="s">
        <v>191</v>
      </c>
      <c r="D436" s="80" t="s">
        <v>17</v>
      </c>
      <c r="E436" s="80">
        <v>15485</v>
      </c>
      <c r="G436" s="28">
        <v>2012</v>
      </c>
      <c r="H436" s="109">
        <v>201203</v>
      </c>
      <c r="I436" s="29" t="s">
        <v>28</v>
      </c>
      <c r="J436" s="29" t="s">
        <v>186</v>
      </c>
      <c r="K436" s="29">
        <v>42078328.302199997</v>
      </c>
    </row>
    <row r="437" spans="1:11" x14ac:dyDescent="0.3">
      <c r="A437" s="14">
        <v>2012</v>
      </c>
      <c r="B437" s="90">
        <v>201206</v>
      </c>
      <c r="C437" s="79" t="s">
        <v>191</v>
      </c>
      <c r="D437" s="79" t="s">
        <v>17</v>
      </c>
      <c r="E437" s="79">
        <v>16642</v>
      </c>
      <c r="G437" s="30">
        <v>2012</v>
      </c>
      <c r="H437" s="110">
        <v>201206</v>
      </c>
      <c r="I437" s="31" t="s">
        <v>28</v>
      </c>
      <c r="J437" s="31" t="s">
        <v>186</v>
      </c>
      <c r="K437" s="31">
        <v>45338918.477384001</v>
      </c>
    </row>
    <row r="438" spans="1:11" x14ac:dyDescent="0.3">
      <c r="A438" s="13">
        <v>2012</v>
      </c>
      <c r="B438" s="89">
        <v>201209</v>
      </c>
      <c r="C438" s="80" t="s">
        <v>191</v>
      </c>
      <c r="D438" s="80" t="s">
        <v>17</v>
      </c>
      <c r="E438" s="80">
        <v>16165</v>
      </c>
      <c r="G438" s="28">
        <v>2012</v>
      </c>
      <c r="H438" s="109">
        <v>201209</v>
      </c>
      <c r="I438" s="29" t="s">
        <v>28</v>
      </c>
      <c r="J438" s="29" t="s">
        <v>186</v>
      </c>
      <c r="K438" s="29">
        <v>46502799.526747003</v>
      </c>
    </row>
    <row r="439" spans="1:11" x14ac:dyDescent="0.3">
      <c r="A439" s="14">
        <v>2012</v>
      </c>
      <c r="B439" s="90">
        <v>201212</v>
      </c>
      <c r="C439" s="79" t="s">
        <v>191</v>
      </c>
      <c r="D439" s="79" t="s">
        <v>17</v>
      </c>
      <c r="E439" s="79">
        <v>18389</v>
      </c>
      <c r="G439" s="30">
        <v>2012</v>
      </c>
      <c r="H439" s="110">
        <v>201212</v>
      </c>
      <c r="I439" s="31" t="s">
        <v>28</v>
      </c>
      <c r="J439" s="31" t="s">
        <v>186</v>
      </c>
      <c r="K439" s="31">
        <v>36778487.804233</v>
      </c>
    </row>
    <row r="440" spans="1:11" x14ac:dyDescent="0.3">
      <c r="A440" s="13">
        <v>2013</v>
      </c>
      <c r="B440" s="89">
        <v>201303</v>
      </c>
      <c r="C440" s="80" t="s">
        <v>191</v>
      </c>
      <c r="D440" s="80" t="s">
        <v>17</v>
      </c>
      <c r="E440" s="80">
        <v>16975</v>
      </c>
      <c r="G440" s="28">
        <v>2013</v>
      </c>
      <c r="H440" s="109">
        <v>201303</v>
      </c>
      <c r="I440" s="29" t="s">
        <v>28</v>
      </c>
      <c r="J440" s="29" t="s">
        <v>186</v>
      </c>
      <c r="K440" s="29">
        <v>37560018.664135002</v>
      </c>
    </row>
    <row r="441" spans="1:11" x14ac:dyDescent="0.3">
      <c r="A441" s="14">
        <v>2013</v>
      </c>
      <c r="B441" s="90">
        <v>201306</v>
      </c>
      <c r="C441" s="79" t="s">
        <v>191</v>
      </c>
      <c r="D441" s="79" t="s">
        <v>17</v>
      </c>
      <c r="E441" s="79">
        <v>16116</v>
      </c>
      <c r="G441" s="30">
        <v>2013</v>
      </c>
      <c r="H441" s="110">
        <v>201306</v>
      </c>
      <c r="I441" s="31" t="s">
        <v>28</v>
      </c>
      <c r="J441" s="31" t="s">
        <v>186</v>
      </c>
      <c r="K441" s="31">
        <v>42126527.975501999</v>
      </c>
    </row>
    <row r="442" spans="1:11" x14ac:dyDescent="0.3">
      <c r="A442" s="13">
        <v>2013</v>
      </c>
      <c r="B442" s="89">
        <v>201309</v>
      </c>
      <c r="C442" s="80" t="s">
        <v>191</v>
      </c>
      <c r="D442" s="80" t="s">
        <v>17</v>
      </c>
      <c r="E442" s="80">
        <v>16304</v>
      </c>
      <c r="G442" s="28">
        <v>2013</v>
      </c>
      <c r="H442" s="109">
        <v>201309</v>
      </c>
      <c r="I442" s="29" t="s">
        <v>28</v>
      </c>
      <c r="J442" s="29" t="s">
        <v>186</v>
      </c>
      <c r="K442" s="29">
        <v>44297033.557378002</v>
      </c>
    </row>
    <row r="443" spans="1:11" x14ac:dyDescent="0.3">
      <c r="A443" s="14">
        <v>2013</v>
      </c>
      <c r="B443" s="90">
        <v>201312</v>
      </c>
      <c r="C443" s="79" t="s">
        <v>191</v>
      </c>
      <c r="D443" s="79" t="s">
        <v>17</v>
      </c>
      <c r="E443" s="79">
        <v>19189</v>
      </c>
      <c r="G443" s="30">
        <v>2013</v>
      </c>
      <c r="H443" s="110">
        <v>201312</v>
      </c>
      <c r="I443" s="31" t="s">
        <v>28</v>
      </c>
      <c r="J443" s="31" t="s">
        <v>186</v>
      </c>
      <c r="K443" s="31">
        <v>33702451.085008003</v>
      </c>
    </row>
    <row r="444" spans="1:11" x14ac:dyDescent="0.3">
      <c r="A444" s="13">
        <v>2014</v>
      </c>
      <c r="B444" s="89">
        <v>201403</v>
      </c>
      <c r="C444" s="80" t="s">
        <v>191</v>
      </c>
      <c r="D444" s="80" t="s">
        <v>17</v>
      </c>
      <c r="E444" s="80">
        <v>18965.483410000001</v>
      </c>
      <c r="G444" s="28">
        <v>2014</v>
      </c>
      <c r="H444" s="109">
        <v>201403</v>
      </c>
      <c r="I444" s="29" t="s">
        <v>28</v>
      </c>
      <c r="J444" s="29" t="s">
        <v>186</v>
      </c>
      <c r="K444" s="29">
        <v>38885760.667476997</v>
      </c>
    </row>
    <row r="445" spans="1:11" x14ac:dyDescent="0.3">
      <c r="A445" s="14">
        <v>2014</v>
      </c>
      <c r="B445" s="90">
        <v>201406</v>
      </c>
      <c r="C445" s="79" t="s">
        <v>191</v>
      </c>
      <c r="D445" s="79" t="s">
        <v>17</v>
      </c>
      <c r="E445" s="79">
        <v>15929.382115</v>
      </c>
      <c r="G445" s="30">
        <v>2014</v>
      </c>
      <c r="H445" s="110">
        <v>201406</v>
      </c>
      <c r="I445" s="31" t="s">
        <v>28</v>
      </c>
      <c r="J445" s="31" t="s">
        <v>186</v>
      </c>
      <c r="K445" s="31">
        <v>45642377.686775997</v>
      </c>
    </row>
    <row r="446" spans="1:11" x14ac:dyDescent="0.3">
      <c r="A446" s="13">
        <v>2014</v>
      </c>
      <c r="B446" s="89">
        <v>201409</v>
      </c>
      <c r="C446" s="80" t="s">
        <v>191</v>
      </c>
      <c r="D446" s="80" t="s">
        <v>17</v>
      </c>
      <c r="E446" s="80">
        <v>16080.421981</v>
      </c>
      <c r="G446" s="28">
        <v>2014</v>
      </c>
      <c r="H446" s="109">
        <v>201409</v>
      </c>
      <c r="I446" s="29" t="s">
        <v>28</v>
      </c>
      <c r="J446" s="29" t="s">
        <v>186</v>
      </c>
      <c r="K446" s="29">
        <v>47629759.635582998</v>
      </c>
    </row>
    <row r="447" spans="1:11" x14ac:dyDescent="0.3">
      <c r="A447" s="14">
        <v>2014</v>
      </c>
      <c r="B447" s="90">
        <v>201412</v>
      </c>
      <c r="C447" s="79" t="s">
        <v>191</v>
      </c>
      <c r="D447" s="79" t="s">
        <v>17</v>
      </c>
      <c r="E447" s="79">
        <v>19628.573672999999</v>
      </c>
      <c r="G447" s="30">
        <v>2014</v>
      </c>
      <c r="H447" s="110">
        <v>201412</v>
      </c>
      <c r="I447" s="31" t="s">
        <v>28</v>
      </c>
      <c r="J447" s="31" t="s">
        <v>186</v>
      </c>
      <c r="K447" s="31">
        <v>37148609.502347</v>
      </c>
    </row>
    <row r="448" spans="1:11" x14ac:dyDescent="0.3">
      <c r="A448" s="13">
        <v>2015</v>
      </c>
      <c r="B448" s="89">
        <v>201503</v>
      </c>
      <c r="C448" s="80" t="s">
        <v>191</v>
      </c>
      <c r="D448" s="80" t="s">
        <v>17</v>
      </c>
      <c r="E448" s="80">
        <v>17278.537819000001</v>
      </c>
      <c r="G448" s="28">
        <v>2015</v>
      </c>
      <c r="H448" s="109">
        <v>201503</v>
      </c>
      <c r="I448" s="29" t="s">
        <v>28</v>
      </c>
      <c r="J448" s="29" t="s">
        <v>186</v>
      </c>
      <c r="K448" s="29">
        <v>44894659.571635</v>
      </c>
    </row>
    <row r="449" spans="1:11" x14ac:dyDescent="0.3">
      <c r="A449" s="14">
        <v>2015</v>
      </c>
      <c r="B449" s="90">
        <v>201506</v>
      </c>
      <c r="C449" s="79" t="s">
        <v>191</v>
      </c>
      <c r="D449" s="79" t="s">
        <v>17</v>
      </c>
      <c r="E449" s="79">
        <v>14912.455578999999</v>
      </c>
      <c r="G449" s="30">
        <v>2015</v>
      </c>
      <c r="H449" s="110">
        <v>201506</v>
      </c>
      <c r="I449" s="31" t="s">
        <v>28</v>
      </c>
      <c r="J449" s="31" t="s">
        <v>186</v>
      </c>
      <c r="K449" s="31">
        <v>53013060.129927002</v>
      </c>
    </row>
    <row r="450" spans="1:11" x14ac:dyDescent="0.3">
      <c r="A450" s="13">
        <v>2015</v>
      </c>
      <c r="B450" s="89">
        <v>201509</v>
      </c>
      <c r="C450" s="80" t="s">
        <v>191</v>
      </c>
      <c r="D450" s="80" t="s">
        <v>17</v>
      </c>
      <c r="E450" s="80">
        <v>14518.518763</v>
      </c>
      <c r="G450" s="28">
        <v>2015</v>
      </c>
      <c r="H450" s="109">
        <v>201509</v>
      </c>
      <c r="I450" s="29" t="s">
        <v>28</v>
      </c>
      <c r="J450" s="29" t="s">
        <v>186</v>
      </c>
      <c r="K450" s="29">
        <v>57723680.458521001</v>
      </c>
    </row>
    <row r="451" spans="1:11" x14ac:dyDescent="0.3">
      <c r="A451" s="14">
        <v>2015</v>
      </c>
      <c r="B451" s="90">
        <v>201512</v>
      </c>
      <c r="C451" s="79" t="s">
        <v>191</v>
      </c>
      <c r="D451" s="79" t="s">
        <v>17</v>
      </c>
      <c r="E451" s="79">
        <v>17148.711575000001</v>
      </c>
      <c r="G451" s="30">
        <v>2015</v>
      </c>
      <c r="H451" s="110">
        <v>201512</v>
      </c>
      <c r="I451" s="31" t="s">
        <v>28</v>
      </c>
      <c r="J451" s="31" t="s">
        <v>186</v>
      </c>
      <c r="K451" s="31">
        <v>47804922.265187003</v>
      </c>
    </row>
    <row r="452" spans="1:11" x14ac:dyDescent="0.3">
      <c r="A452" s="13">
        <v>2016</v>
      </c>
      <c r="B452" s="89">
        <v>201603</v>
      </c>
      <c r="C452" s="80" t="s">
        <v>191</v>
      </c>
      <c r="D452" s="80" t="s">
        <v>17</v>
      </c>
      <c r="E452" s="80">
        <v>14848.652654</v>
      </c>
      <c r="G452" s="28">
        <v>2016</v>
      </c>
      <c r="H452" s="109">
        <v>201603</v>
      </c>
      <c r="I452" s="29" t="s">
        <v>28</v>
      </c>
      <c r="J452" s="29" t="s">
        <v>186</v>
      </c>
      <c r="K452" s="29">
        <v>54453110.545624003</v>
      </c>
    </row>
    <row r="453" spans="1:11" x14ac:dyDescent="0.3">
      <c r="A453" s="14">
        <v>2016</v>
      </c>
      <c r="B453" s="90">
        <v>201606</v>
      </c>
      <c r="C453" s="79" t="s">
        <v>191</v>
      </c>
      <c r="D453" s="79" t="s">
        <v>17</v>
      </c>
      <c r="E453" s="79">
        <v>13407.650146</v>
      </c>
      <c r="G453" s="30">
        <v>2016</v>
      </c>
      <c r="H453" s="110">
        <v>201606</v>
      </c>
      <c r="I453" s="31" t="s">
        <v>28</v>
      </c>
      <c r="J453" s="31" t="s">
        <v>186</v>
      </c>
      <c r="K453" s="31">
        <v>63781275.392825998</v>
      </c>
    </row>
    <row r="454" spans="1:11" x14ac:dyDescent="0.3">
      <c r="A454" s="13">
        <v>2016</v>
      </c>
      <c r="B454" s="89">
        <v>201609</v>
      </c>
      <c r="C454" s="80" t="s">
        <v>191</v>
      </c>
      <c r="D454" s="80" t="s">
        <v>17</v>
      </c>
      <c r="E454" s="80">
        <v>12569.667697000001</v>
      </c>
      <c r="G454" s="28">
        <v>2016</v>
      </c>
      <c r="H454" s="109">
        <v>201609</v>
      </c>
      <c r="I454" s="29" t="s">
        <v>28</v>
      </c>
      <c r="J454" s="29" t="s">
        <v>186</v>
      </c>
      <c r="K454" s="29">
        <v>72603913.665037006</v>
      </c>
    </row>
    <row r="455" spans="1:11" x14ac:dyDescent="0.3">
      <c r="A455" s="14">
        <v>2016</v>
      </c>
      <c r="B455" s="90">
        <v>201612</v>
      </c>
      <c r="C455" s="79" t="s">
        <v>191</v>
      </c>
      <c r="D455" s="79" t="s">
        <v>17</v>
      </c>
      <c r="E455" s="79">
        <v>13883.734893000001</v>
      </c>
      <c r="G455" s="30">
        <v>2016</v>
      </c>
      <c r="H455" s="110">
        <v>201612</v>
      </c>
      <c r="I455" s="31" t="s">
        <v>28</v>
      </c>
      <c r="J455" s="31" t="s">
        <v>186</v>
      </c>
      <c r="K455" s="31">
        <v>59580759.584687002</v>
      </c>
    </row>
    <row r="456" spans="1:11" x14ac:dyDescent="0.3">
      <c r="A456" s="13">
        <v>2017</v>
      </c>
      <c r="B456" s="89">
        <v>201703</v>
      </c>
      <c r="C456" s="80" t="s">
        <v>191</v>
      </c>
      <c r="D456" s="80" t="s">
        <v>17</v>
      </c>
      <c r="E456" s="80">
        <v>13072.663435</v>
      </c>
      <c r="G456" s="28">
        <v>2017</v>
      </c>
      <c r="H456" s="109">
        <v>201703</v>
      </c>
      <c r="I456" s="29" t="s">
        <v>28</v>
      </c>
      <c r="J456" s="29" t="s">
        <v>186</v>
      </c>
      <c r="K456" s="29">
        <v>65714364.300485998</v>
      </c>
    </row>
    <row r="457" spans="1:11" x14ac:dyDescent="0.3">
      <c r="A457" s="14">
        <v>2017</v>
      </c>
      <c r="B457" s="90">
        <v>201706</v>
      </c>
      <c r="C457" s="79" t="s">
        <v>191</v>
      </c>
      <c r="D457" s="79" t="s">
        <v>17</v>
      </c>
      <c r="E457" s="79">
        <v>11771.465608</v>
      </c>
      <c r="G457" s="30">
        <v>2017</v>
      </c>
      <c r="H457" s="110">
        <v>201706</v>
      </c>
      <c r="I457" s="31" t="s">
        <v>28</v>
      </c>
      <c r="J457" s="31" t="s">
        <v>186</v>
      </c>
      <c r="K457" s="31">
        <v>76124509.781513005</v>
      </c>
    </row>
    <row r="458" spans="1:11" x14ac:dyDescent="0.3">
      <c r="A458" s="13">
        <v>2017</v>
      </c>
      <c r="B458" s="89">
        <v>201709</v>
      </c>
      <c r="C458" s="80" t="s">
        <v>191</v>
      </c>
      <c r="D458" s="80" t="s">
        <v>17</v>
      </c>
      <c r="E458" s="80">
        <v>11715.505224</v>
      </c>
      <c r="G458" s="28">
        <v>2017</v>
      </c>
      <c r="H458" s="109">
        <v>201709</v>
      </c>
      <c r="I458" s="29" t="s">
        <v>28</v>
      </c>
      <c r="J458" s="29" t="s">
        <v>186</v>
      </c>
      <c r="K458" s="29">
        <v>81824649.979999006</v>
      </c>
    </row>
    <row r="459" spans="1:11" x14ac:dyDescent="0.3">
      <c r="A459" s="14">
        <v>2017</v>
      </c>
      <c r="B459" s="90">
        <v>201712</v>
      </c>
      <c r="C459" s="79" t="s">
        <v>191</v>
      </c>
      <c r="D459" s="79" t="s">
        <v>17</v>
      </c>
      <c r="E459" s="79">
        <v>13711.554618</v>
      </c>
      <c r="G459" s="30">
        <v>2017</v>
      </c>
      <c r="H459" s="110">
        <v>201712</v>
      </c>
      <c r="I459" s="31" t="s">
        <v>28</v>
      </c>
      <c r="J459" s="31" t="s">
        <v>186</v>
      </c>
      <c r="K459" s="31">
        <v>61767016.541580997</v>
      </c>
    </row>
    <row r="460" spans="1:11" x14ac:dyDescent="0.3">
      <c r="A460" s="13">
        <v>2018</v>
      </c>
      <c r="B460" s="89">
        <v>201803</v>
      </c>
      <c r="C460" s="80" t="s">
        <v>191</v>
      </c>
      <c r="D460" s="80" t="s">
        <v>17</v>
      </c>
      <c r="E460" s="80">
        <v>13258.652872999901</v>
      </c>
      <c r="G460" s="28">
        <v>2018</v>
      </c>
      <c r="H460" s="109">
        <v>201803</v>
      </c>
      <c r="I460" s="29" t="s">
        <v>28</v>
      </c>
      <c r="J460" s="29" t="s">
        <v>186</v>
      </c>
      <c r="K460" s="29">
        <v>65567287.296370998</v>
      </c>
    </row>
    <row r="461" spans="1:11" x14ac:dyDescent="0.3">
      <c r="A461" s="14">
        <v>2018</v>
      </c>
      <c r="B461" s="90">
        <v>201806</v>
      </c>
      <c r="C461" s="79" t="s">
        <v>191</v>
      </c>
      <c r="D461" s="79" t="s">
        <v>17</v>
      </c>
      <c r="E461" s="79">
        <v>11665.480142</v>
      </c>
      <c r="G461" s="30">
        <v>2018</v>
      </c>
      <c r="H461" s="110">
        <v>201806</v>
      </c>
      <c r="I461" s="31" t="s">
        <v>28</v>
      </c>
      <c r="J461" s="31" t="s">
        <v>186</v>
      </c>
      <c r="K461" s="31">
        <v>73774589.751615003</v>
      </c>
    </row>
    <row r="462" spans="1:11" x14ac:dyDescent="0.3">
      <c r="A462" s="13">
        <v>2018</v>
      </c>
      <c r="B462" s="89">
        <v>201809</v>
      </c>
      <c r="C462" s="80" t="s">
        <v>191</v>
      </c>
      <c r="D462" s="80" t="s">
        <v>17</v>
      </c>
      <c r="E462" s="80">
        <v>11468.481954000001</v>
      </c>
      <c r="G462" s="28">
        <v>2018</v>
      </c>
      <c r="H462" s="109">
        <v>201809</v>
      </c>
      <c r="I462" s="29" t="s">
        <v>28</v>
      </c>
      <c r="J462" s="29" t="s">
        <v>186</v>
      </c>
      <c r="K462" s="29">
        <v>76296085.021604002</v>
      </c>
    </row>
    <row r="463" spans="1:11" x14ac:dyDescent="0.3">
      <c r="A463" s="14">
        <v>2018</v>
      </c>
      <c r="B463" s="90">
        <v>201812</v>
      </c>
      <c r="C463" s="79" t="s">
        <v>191</v>
      </c>
      <c r="D463" s="79" t="s">
        <v>17</v>
      </c>
      <c r="E463" s="79">
        <v>13378.645452999999</v>
      </c>
      <c r="G463" s="30">
        <v>2018</v>
      </c>
      <c r="H463" s="110">
        <v>201812</v>
      </c>
      <c r="I463" s="31" t="s">
        <v>28</v>
      </c>
      <c r="J463" s="31" t="s">
        <v>186</v>
      </c>
      <c r="K463" s="31">
        <v>57595856.770135</v>
      </c>
    </row>
    <row r="464" spans="1:11" x14ac:dyDescent="0.3">
      <c r="A464" s="13">
        <v>2019</v>
      </c>
      <c r="B464" s="89">
        <v>201903</v>
      </c>
      <c r="C464" s="80" t="s">
        <v>191</v>
      </c>
      <c r="D464" s="80" t="s">
        <v>17</v>
      </c>
      <c r="E464" s="80">
        <v>12103.982104000001</v>
      </c>
      <c r="G464" s="28">
        <v>2019</v>
      </c>
      <c r="H464" s="109">
        <v>201903</v>
      </c>
      <c r="I464" s="29" t="s">
        <v>28</v>
      </c>
      <c r="J464" s="29" t="s">
        <v>186</v>
      </c>
      <c r="K464" s="29">
        <v>60574205.446005002</v>
      </c>
    </row>
    <row r="465" spans="1:11" x14ac:dyDescent="0.3">
      <c r="A465" s="14">
        <v>2019</v>
      </c>
      <c r="B465" s="90">
        <v>201906</v>
      </c>
      <c r="C465" s="79" t="s">
        <v>191</v>
      </c>
      <c r="D465" s="79" t="s">
        <v>17</v>
      </c>
      <c r="E465" s="79">
        <v>11448.101589</v>
      </c>
      <c r="G465" s="30">
        <v>2019</v>
      </c>
      <c r="H465" s="110">
        <v>201906</v>
      </c>
      <c r="I465" s="31" t="s">
        <v>28</v>
      </c>
      <c r="J465" s="31" t="s">
        <v>186</v>
      </c>
      <c r="K465" s="31">
        <v>67752714.643797994</v>
      </c>
    </row>
    <row r="466" spans="1:11" x14ac:dyDescent="0.3">
      <c r="A466" s="13">
        <v>2019</v>
      </c>
      <c r="B466" s="89">
        <v>201909</v>
      </c>
      <c r="C466" s="80" t="s">
        <v>191</v>
      </c>
      <c r="D466" s="80" t="s">
        <v>17</v>
      </c>
      <c r="E466" s="80">
        <v>11971.169865</v>
      </c>
      <c r="G466" s="28">
        <v>2019</v>
      </c>
      <c r="H466" s="109">
        <v>201909</v>
      </c>
      <c r="I466" s="29" t="s">
        <v>28</v>
      </c>
      <c r="J466" s="29" t="s">
        <v>186</v>
      </c>
      <c r="K466" s="29">
        <v>67056076.384267002</v>
      </c>
    </row>
    <row r="467" spans="1:11" x14ac:dyDescent="0.3">
      <c r="A467" s="14">
        <v>2019</v>
      </c>
      <c r="B467" s="90">
        <v>201912</v>
      </c>
      <c r="C467" s="79" t="s">
        <v>191</v>
      </c>
      <c r="D467" s="79" t="s">
        <v>17</v>
      </c>
      <c r="E467" s="79">
        <v>14407.103202</v>
      </c>
      <c r="G467" s="30">
        <v>2019</v>
      </c>
      <c r="H467" s="110">
        <v>201912</v>
      </c>
      <c r="I467" s="31" t="s">
        <v>28</v>
      </c>
      <c r="J467" s="31" t="s">
        <v>186</v>
      </c>
      <c r="K467" s="31">
        <v>49108934.199395999</v>
      </c>
    </row>
    <row r="468" spans="1:11" x14ac:dyDescent="0.3">
      <c r="A468" s="13">
        <v>2020</v>
      </c>
      <c r="B468" s="89">
        <v>202003</v>
      </c>
      <c r="C468" s="80" t="s">
        <v>191</v>
      </c>
      <c r="D468" s="80" t="s">
        <v>17</v>
      </c>
      <c r="E468" s="80">
        <v>11855.160538</v>
      </c>
      <c r="G468" s="28">
        <v>2020</v>
      </c>
      <c r="H468" s="109">
        <v>202003</v>
      </c>
      <c r="I468" s="29" t="s">
        <v>28</v>
      </c>
      <c r="J468" s="29" t="s">
        <v>186</v>
      </c>
      <c r="K468" s="29">
        <v>50527986.360260002</v>
      </c>
    </row>
    <row r="469" spans="1:11" x14ac:dyDescent="0.3">
      <c r="A469" s="14">
        <v>2020</v>
      </c>
      <c r="B469" s="90">
        <v>202006</v>
      </c>
      <c r="C469" s="79" t="s">
        <v>191</v>
      </c>
      <c r="D469" s="79" t="s">
        <v>17</v>
      </c>
      <c r="E469" s="79">
        <v>4971.7455149999996</v>
      </c>
      <c r="G469" s="30">
        <v>2020</v>
      </c>
      <c r="H469" s="110">
        <v>202006</v>
      </c>
      <c r="I469" s="31" t="s">
        <v>28</v>
      </c>
      <c r="J469" s="31" t="s">
        <v>186</v>
      </c>
      <c r="K469" s="31">
        <v>45257762.730005004</v>
      </c>
    </row>
    <row r="470" spans="1:11" x14ac:dyDescent="0.3">
      <c r="A470" s="13">
        <v>2020</v>
      </c>
      <c r="B470" s="89">
        <v>202009</v>
      </c>
      <c r="C470" s="80" t="s">
        <v>191</v>
      </c>
      <c r="D470" s="80" t="s">
        <v>17</v>
      </c>
      <c r="E470" s="80">
        <v>9824.9681450000007</v>
      </c>
      <c r="G470" s="28">
        <v>2020</v>
      </c>
      <c r="H470" s="109">
        <v>202009</v>
      </c>
      <c r="I470" s="29" t="s">
        <v>28</v>
      </c>
      <c r="J470" s="29" t="s">
        <v>186</v>
      </c>
      <c r="K470" s="29">
        <v>56026790.896125004</v>
      </c>
    </row>
    <row r="471" spans="1:11" x14ac:dyDescent="0.3">
      <c r="A471" s="14">
        <v>2020</v>
      </c>
      <c r="B471" s="90">
        <v>202012</v>
      </c>
      <c r="C471" s="79" t="s">
        <v>191</v>
      </c>
      <c r="D471" s="79" t="s">
        <v>17</v>
      </c>
      <c r="E471" s="79">
        <v>10479.121922</v>
      </c>
      <c r="G471" s="30">
        <v>2020</v>
      </c>
      <c r="H471" s="110">
        <v>202012</v>
      </c>
      <c r="I471" s="31" t="s">
        <v>28</v>
      </c>
      <c r="J471" s="31" t="s">
        <v>186</v>
      </c>
      <c r="K471" s="31">
        <v>41172271.697881997</v>
      </c>
    </row>
    <row r="472" spans="1:11" x14ac:dyDescent="0.3">
      <c r="A472" s="13">
        <v>2021</v>
      </c>
      <c r="B472" s="89">
        <v>202103</v>
      </c>
      <c r="C472" s="80" t="s">
        <v>191</v>
      </c>
      <c r="D472" s="80" t="s">
        <v>17</v>
      </c>
      <c r="E472" s="80">
        <v>7056.428629</v>
      </c>
      <c r="G472" s="28">
        <v>2021</v>
      </c>
      <c r="H472" s="109">
        <v>202103</v>
      </c>
      <c r="I472" s="29" t="s">
        <v>28</v>
      </c>
      <c r="J472" s="29" t="s">
        <v>186</v>
      </c>
      <c r="K472" s="29">
        <v>39254872.075622998</v>
      </c>
    </row>
    <row r="473" spans="1:11" x14ac:dyDescent="0.3">
      <c r="A473" s="14">
        <v>2021</v>
      </c>
      <c r="B473" s="90">
        <v>202106</v>
      </c>
      <c r="C473" s="79" t="s">
        <v>191</v>
      </c>
      <c r="D473" s="79" t="s">
        <v>17</v>
      </c>
      <c r="E473" s="79">
        <v>10034.127331</v>
      </c>
      <c r="G473" s="30">
        <v>2021</v>
      </c>
      <c r="H473" s="110">
        <v>202106</v>
      </c>
      <c r="I473" s="31" t="s">
        <v>28</v>
      </c>
      <c r="J473" s="31" t="s">
        <v>186</v>
      </c>
      <c r="K473" s="31">
        <v>40636194.025190003</v>
      </c>
    </row>
    <row r="474" spans="1:11" x14ac:dyDescent="0.3">
      <c r="A474" s="13">
        <v>2021</v>
      </c>
      <c r="B474" s="89">
        <v>202109</v>
      </c>
      <c r="C474" s="80" t="s">
        <v>191</v>
      </c>
      <c r="D474" s="80" t="s">
        <v>17</v>
      </c>
      <c r="E474" s="80">
        <v>12327.375759</v>
      </c>
      <c r="G474" s="28">
        <v>2021</v>
      </c>
      <c r="H474" s="109">
        <v>202109</v>
      </c>
      <c r="I474" s="29" t="s">
        <v>28</v>
      </c>
      <c r="J474" s="29" t="s">
        <v>186</v>
      </c>
      <c r="K474" s="29">
        <v>42484825.000863999</v>
      </c>
    </row>
    <row r="475" spans="1:11" x14ac:dyDescent="0.3">
      <c r="A475" s="14">
        <v>2021</v>
      </c>
      <c r="B475" s="90">
        <v>202112</v>
      </c>
      <c r="C475" s="79" t="s">
        <v>191</v>
      </c>
      <c r="D475" s="79" t="s">
        <v>17</v>
      </c>
      <c r="E475" s="79">
        <v>14802.267277000001</v>
      </c>
      <c r="G475" s="30">
        <v>2021</v>
      </c>
      <c r="H475" s="110">
        <v>202112</v>
      </c>
      <c r="I475" s="31" t="s">
        <v>28</v>
      </c>
      <c r="J475" s="31" t="s">
        <v>186</v>
      </c>
      <c r="K475" s="31">
        <v>30960757.659892</v>
      </c>
    </row>
    <row r="476" spans="1:11" x14ac:dyDescent="0.3">
      <c r="A476" s="13">
        <v>2022</v>
      </c>
      <c r="B476" s="89">
        <v>202203</v>
      </c>
      <c r="C476" s="80" t="s">
        <v>191</v>
      </c>
      <c r="D476" s="80" t="s">
        <v>17</v>
      </c>
      <c r="E476" s="80">
        <v>13804.194938000001</v>
      </c>
      <c r="G476" s="28">
        <v>2022</v>
      </c>
      <c r="H476" s="109">
        <v>202203</v>
      </c>
      <c r="I476" s="29" t="s">
        <v>28</v>
      </c>
      <c r="J476" s="29" t="s">
        <v>186</v>
      </c>
      <c r="K476" s="29">
        <v>30129111.877319001</v>
      </c>
    </row>
    <row r="477" spans="1:11" x14ac:dyDescent="0.3">
      <c r="A477" s="14">
        <v>2022</v>
      </c>
      <c r="B477" s="90">
        <v>202206</v>
      </c>
      <c r="C477" s="79" t="s">
        <v>191</v>
      </c>
      <c r="D477" s="79" t="s">
        <v>17</v>
      </c>
      <c r="E477" s="79">
        <v>14565.434746999999</v>
      </c>
      <c r="G477" s="30">
        <v>2022</v>
      </c>
      <c r="H477" s="110">
        <v>202206</v>
      </c>
      <c r="I477" s="31" t="s">
        <v>28</v>
      </c>
      <c r="J477" s="31" t="s">
        <v>186</v>
      </c>
      <c r="K477" s="31">
        <v>31608634.314854</v>
      </c>
    </row>
    <row r="478" spans="1:11" x14ac:dyDescent="0.3">
      <c r="A478" s="13">
        <v>2022</v>
      </c>
      <c r="B478" s="89">
        <v>202209</v>
      </c>
      <c r="C478" s="80" t="s">
        <v>191</v>
      </c>
      <c r="D478" s="80" t="s">
        <v>17</v>
      </c>
      <c r="E478" s="80">
        <v>14970.535868999999</v>
      </c>
      <c r="G478" s="28">
        <v>2022</v>
      </c>
      <c r="H478" s="109">
        <v>202209</v>
      </c>
      <c r="I478" s="29" t="s">
        <v>28</v>
      </c>
      <c r="J478" s="29" t="s">
        <v>186</v>
      </c>
      <c r="K478" s="29">
        <v>32157173.404327001</v>
      </c>
    </row>
    <row r="479" spans="1:11" x14ac:dyDescent="0.3">
      <c r="A479" s="14">
        <v>2022</v>
      </c>
      <c r="B479" s="90">
        <v>202212</v>
      </c>
      <c r="C479" s="79" t="s">
        <v>191</v>
      </c>
      <c r="D479" s="79" t="s">
        <v>17</v>
      </c>
      <c r="E479" s="79">
        <v>18240.042184000002</v>
      </c>
      <c r="G479" s="30">
        <v>2022</v>
      </c>
      <c r="H479" s="110">
        <v>202212</v>
      </c>
      <c r="I479" s="31" t="s">
        <v>28</v>
      </c>
      <c r="J479" s="31" t="s">
        <v>186</v>
      </c>
      <c r="K479" s="31">
        <v>24543861.971935</v>
      </c>
    </row>
    <row r="480" spans="1:11" x14ac:dyDescent="0.3">
      <c r="A480" s="13">
        <v>2023</v>
      </c>
      <c r="B480" s="89">
        <v>202303</v>
      </c>
      <c r="C480" s="80" t="s">
        <v>191</v>
      </c>
      <c r="D480" s="80" t="s">
        <v>17</v>
      </c>
      <c r="E480" s="80">
        <v>16565.371679</v>
      </c>
      <c r="G480" s="28">
        <v>2023</v>
      </c>
      <c r="H480" s="109">
        <v>202303</v>
      </c>
      <c r="I480" s="29" t="s">
        <v>28</v>
      </c>
      <c r="J480" s="29" t="s">
        <v>186</v>
      </c>
      <c r="K480" s="29">
        <v>24261638.605778001</v>
      </c>
    </row>
    <row r="481" spans="1:11" x14ac:dyDescent="0.3">
      <c r="A481" s="14">
        <v>2023</v>
      </c>
      <c r="B481" s="90">
        <v>202306</v>
      </c>
      <c r="C481" s="79" t="s">
        <v>191</v>
      </c>
      <c r="D481" s="79" t="s">
        <v>17</v>
      </c>
      <c r="E481" s="79">
        <v>16601.715564999999</v>
      </c>
      <c r="G481" s="30">
        <v>2023</v>
      </c>
      <c r="H481" s="110">
        <v>202306</v>
      </c>
      <c r="I481" s="31" t="s">
        <v>28</v>
      </c>
      <c r="J481" s="31" t="s">
        <v>186</v>
      </c>
      <c r="K481" s="31">
        <v>26293839.579753</v>
      </c>
    </row>
    <row r="482" spans="1:11" x14ac:dyDescent="0.3">
      <c r="A482" s="13">
        <v>2023</v>
      </c>
      <c r="B482" s="89">
        <v>202309</v>
      </c>
      <c r="C482" s="80" t="s">
        <v>191</v>
      </c>
      <c r="D482" s="80" t="s">
        <v>17</v>
      </c>
      <c r="E482" s="80">
        <v>16892.943975999999</v>
      </c>
      <c r="G482" s="28">
        <v>2023</v>
      </c>
      <c r="H482" s="109">
        <v>202309</v>
      </c>
      <c r="I482" s="29" t="s">
        <v>28</v>
      </c>
      <c r="J482" s="29" t="s">
        <v>186</v>
      </c>
      <c r="K482" s="29">
        <v>27427804.428093001</v>
      </c>
    </row>
    <row r="483" spans="1:11" x14ac:dyDescent="0.3">
      <c r="A483" s="14">
        <v>2023</v>
      </c>
      <c r="B483" s="90">
        <v>202312</v>
      </c>
      <c r="C483" s="79" t="s">
        <v>191</v>
      </c>
      <c r="D483" s="79" t="s">
        <v>17</v>
      </c>
      <c r="E483" s="79">
        <v>18064.949584000002</v>
      </c>
      <c r="G483" s="30">
        <v>2023</v>
      </c>
      <c r="H483" s="110">
        <v>202312</v>
      </c>
      <c r="I483" s="31" t="s">
        <v>28</v>
      </c>
      <c r="J483" s="31" t="s">
        <v>186</v>
      </c>
      <c r="K483" s="31">
        <v>22972017.533867002</v>
      </c>
    </row>
    <row r="484" spans="1:11" x14ac:dyDescent="0.3">
      <c r="A484" s="13">
        <v>2009</v>
      </c>
      <c r="B484" s="89">
        <v>200903</v>
      </c>
      <c r="C484" s="80" t="s">
        <v>191</v>
      </c>
      <c r="D484" s="80" t="s">
        <v>18</v>
      </c>
      <c r="E484" s="80">
        <v>5118.3045599999996</v>
      </c>
      <c r="G484" s="28">
        <v>2009</v>
      </c>
      <c r="H484" s="109">
        <v>200903</v>
      </c>
      <c r="I484" s="29" t="s">
        <v>188</v>
      </c>
      <c r="J484" s="29" t="s">
        <v>185</v>
      </c>
      <c r="K484" s="29">
        <v>369517.49</v>
      </c>
    </row>
    <row r="485" spans="1:11" x14ac:dyDescent="0.3">
      <c r="A485" s="14">
        <v>2009</v>
      </c>
      <c r="B485" s="90">
        <v>200906</v>
      </c>
      <c r="C485" s="79" t="s">
        <v>191</v>
      </c>
      <c r="D485" s="79" t="s">
        <v>18</v>
      </c>
      <c r="E485" s="79">
        <v>4868.7448169999998</v>
      </c>
      <c r="G485" s="30">
        <v>2009</v>
      </c>
      <c r="H485" s="110">
        <v>200906</v>
      </c>
      <c r="I485" s="31" t="s">
        <v>188</v>
      </c>
      <c r="J485" s="31" t="s">
        <v>185</v>
      </c>
      <c r="K485" s="31">
        <v>374113.25</v>
      </c>
    </row>
    <row r="486" spans="1:11" x14ac:dyDescent="0.3">
      <c r="A486" s="13">
        <v>2009</v>
      </c>
      <c r="B486" s="89">
        <v>200909</v>
      </c>
      <c r="C486" s="80" t="s">
        <v>191</v>
      </c>
      <c r="D486" s="80" t="s">
        <v>18</v>
      </c>
      <c r="E486" s="80">
        <v>4812.3716539999996</v>
      </c>
      <c r="G486" s="28">
        <v>2009</v>
      </c>
      <c r="H486" s="109">
        <v>200909</v>
      </c>
      <c r="I486" s="29" t="s">
        <v>188</v>
      </c>
      <c r="J486" s="29" t="s">
        <v>185</v>
      </c>
      <c r="K486" s="29">
        <v>377545.62</v>
      </c>
    </row>
    <row r="487" spans="1:11" x14ac:dyDescent="0.3">
      <c r="A487" s="14">
        <v>2009</v>
      </c>
      <c r="B487" s="90">
        <v>200912</v>
      </c>
      <c r="C487" s="79" t="s">
        <v>191</v>
      </c>
      <c r="D487" s="79" t="s">
        <v>18</v>
      </c>
      <c r="E487" s="79">
        <v>4796.5789669999904</v>
      </c>
      <c r="G487" s="30">
        <v>2009</v>
      </c>
      <c r="H487" s="110">
        <v>200912</v>
      </c>
      <c r="I487" s="31" t="s">
        <v>188</v>
      </c>
      <c r="J487" s="31" t="s">
        <v>185</v>
      </c>
      <c r="K487" s="31">
        <v>309240.3</v>
      </c>
    </row>
    <row r="488" spans="1:11" x14ac:dyDescent="0.3">
      <c r="A488" s="13">
        <v>2010</v>
      </c>
      <c r="B488" s="89">
        <v>201003</v>
      </c>
      <c r="C488" s="80" t="s">
        <v>191</v>
      </c>
      <c r="D488" s="80" t="s">
        <v>18</v>
      </c>
      <c r="E488" s="80">
        <v>4284.6645959999996</v>
      </c>
      <c r="G488" s="28">
        <v>2010</v>
      </c>
      <c r="H488" s="109">
        <v>201003</v>
      </c>
      <c r="I488" s="29" t="s">
        <v>188</v>
      </c>
      <c r="J488" s="29" t="s">
        <v>185</v>
      </c>
      <c r="K488" s="29">
        <v>354702.66</v>
      </c>
    </row>
    <row r="489" spans="1:11" x14ac:dyDescent="0.3">
      <c r="A489" s="14">
        <v>2010</v>
      </c>
      <c r="B489" s="90">
        <v>201006</v>
      </c>
      <c r="C489" s="79" t="s">
        <v>191</v>
      </c>
      <c r="D489" s="79" t="s">
        <v>18</v>
      </c>
      <c r="E489" s="79">
        <v>4075.0683220000001</v>
      </c>
      <c r="G489" s="30">
        <v>2010</v>
      </c>
      <c r="H489" s="110">
        <v>201006</v>
      </c>
      <c r="I489" s="31" t="s">
        <v>188</v>
      </c>
      <c r="J489" s="31" t="s">
        <v>185</v>
      </c>
      <c r="K489" s="31">
        <v>367563.68</v>
      </c>
    </row>
    <row r="490" spans="1:11" x14ac:dyDescent="0.3">
      <c r="A490" s="13">
        <v>2010</v>
      </c>
      <c r="B490" s="89">
        <v>201009</v>
      </c>
      <c r="C490" s="80" t="s">
        <v>191</v>
      </c>
      <c r="D490" s="80" t="s">
        <v>18</v>
      </c>
      <c r="E490" s="80">
        <v>4104.3167700000004</v>
      </c>
      <c r="G490" s="28">
        <v>2010</v>
      </c>
      <c r="H490" s="109">
        <v>201009</v>
      </c>
      <c r="I490" s="29" t="s">
        <v>188</v>
      </c>
      <c r="J490" s="29" t="s">
        <v>185</v>
      </c>
      <c r="K490" s="29">
        <v>371941.79</v>
      </c>
    </row>
    <row r="491" spans="1:11" x14ac:dyDescent="0.3">
      <c r="A491" s="14">
        <v>2010</v>
      </c>
      <c r="B491" s="90">
        <v>201012</v>
      </c>
      <c r="C491" s="79" t="s">
        <v>191</v>
      </c>
      <c r="D491" s="79" t="s">
        <v>18</v>
      </c>
      <c r="E491" s="79">
        <v>4837.9503100000002</v>
      </c>
      <c r="G491" s="30">
        <v>2010</v>
      </c>
      <c r="H491" s="110">
        <v>201012</v>
      </c>
      <c r="I491" s="31" t="s">
        <v>188</v>
      </c>
      <c r="J491" s="31" t="s">
        <v>185</v>
      </c>
      <c r="K491" s="31">
        <v>311260.69</v>
      </c>
    </row>
    <row r="492" spans="1:11" x14ac:dyDescent="0.3">
      <c r="A492" s="13">
        <v>2011</v>
      </c>
      <c r="B492" s="89">
        <v>201103</v>
      </c>
      <c r="C492" s="80" t="s">
        <v>191</v>
      </c>
      <c r="D492" s="80" t="s">
        <v>18</v>
      </c>
      <c r="E492" s="80">
        <v>4284.022164</v>
      </c>
      <c r="G492" s="28">
        <v>2011</v>
      </c>
      <c r="H492" s="109">
        <v>201103</v>
      </c>
      <c r="I492" s="29" t="s">
        <v>188</v>
      </c>
      <c r="J492" s="29" t="s">
        <v>185</v>
      </c>
      <c r="K492" s="29">
        <v>372551.16</v>
      </c>
    </row>
    <row r="493" spans="1:11" x14ac:dyDescent="0.3">
      <c r="A493" s="14">
        <v>2011</v>
      </c>
      <c r="B493" s="90">
        <v>201106</v>
      </c>
      <c r="C493" s="79" t="s">
        <v>191</v>
      </c>
      <c r="D493" s="79" t="s">
        <v>18</v>
      </c>
      <c r="E493" s="79">
        <v>3869.4002599999999</v>
      </c>
      <c r="G493" s="30">
        <v>2011</v>
      </c>
      <c r="H493" s="110">
        <v>201106</v>
      </c>
      <c r="I493" s="31" t="s">
        <v>188</v>
      </c>
      <c r="J493" s="31" t="s">
        <v>185</v>
      </c>
      <c r="K493" s="31">
        <v>393270.8</v>
      </c>
    </row>
    <row r="494" spans="1:11" x14ac:dyDescent="0.3">
      <c r="A494" s="13">
        <v>2011</v>
      </c>
      <c r="B494" s="89">
        <v>201109</v>
      </c>
      <c r="C494" s="80" t="s">
        <v>191</v>
      </c>
      <c r="D494" s="80" t="s">
        <v>18</v>
      </c>
      <c r="E494" s="80">
        <v>3823.3780959999999</v>
      </c>
      <c r="G494" s="28">
        <v>2011</v>
      </c>
      <c r="H494" s="109">
        <v>201109</v>
      </c>
      <c r="I494" s="29" t="s">
        <v>188</v>
      </c>
      <c r="J494" s="29" t="s">
        <v>185</v>
      </c>
      <c r="K494" s="29">
        <v>399115.69</v>
      </c>
    </row>
    <row r="495" spans="1:11" x14ac:dyDescent="0.3">
      <c r="A495" s="14">
        <v>2011</v>
      </c>
      <c r="B495" s="90">
        <v>201112</v>
      </c>
      <c r="C495" s="79" t="s">
        <v>191</v>
      </c>
      <c r="D495" s="79" t="s">
        <v>18</v>
      </c>
      <c r="E495" s="79">
        <v>4630.1994780000005</v>
      </c>
      <c r="G495" s="30">
        <v>2011</v>
      </c>
      <c r="H495" s="110">
        <v>201112</v>
      </c>
      <c r="I495" s="31" t="s">
        <v>188</v>
      </c>
      <c r="J495" s="31" t="s">
        <v>185</v>
      </c>
      <c r="K495" s="31">
        <v>329807.59000000003</v>
      </c>
    </row>
    <row r="496" spans="1:11" x14ac:dyDescent="0.3">
      <c r="A496" s="13">
        <v>2012</v>
      </c>
      <c r="B496" s="89">
        <v>201203</v>
      </c>
      <c r="C496" s="80" t="s">
        <v>191</v>
      </c>
      <c r="D496" s="80" t="s">
        <v>18</v>
      </c>
      <c r="E496" s="80">
        <v>4228.4121359999999</v>
      </c>
      <c r="G496" s="28">
        <v>2012</v>
      </c>
      <c r="H496" s="109">
        <v>201203</v>
      </c>
      <c r="I496" s="29" t="s">
        <v>188</v>
      </c>
      <c r="J496" s="29" t="s">
        <v>185</v>
      </c>
      <c r="K496" s="29">
        <v>387080.82</v>
      </c>
    </row>
    <row r="497" spans="1:11" x14ac:dyDescent="0.3">
      <c r="A497" s="14">
        <v>2012</v>
      </c>
      <c r="B497" s="90">
        <v>201206</v>
      </c>
      <c r="C497" s="79" t="s">
        <v>191</v>
      </c>
      <c r="D497" s="79" t="s">
        <v>18</v>
      </c>
      <c r="E497" s="79">
        <v>4326.4269910000003</v>
      </c>
      <c r="G497" s="30">
        <v>2012</v>
      </c>
      <c r="H497" s="110">
        <v>201206</v>
      </c>
      <c r="I497" s="31" t="s">
        <v>188</v>
      </c>
      <c r="J497" s="31" t="s">
        <v>185</v>
      </c>
      <c r="K497" s="31">
        <v>409478.88</v>
      </c>
    </row>
    <row r="498" spans="1:11" x14ac:dyDescent="0.3">
      <c r="A498" s="13">
        <v>2012</v>
      </c>
      <c r="B498" s="89">
        <v>201209</v>
      </c>
      <c r="C498" s="80" t="s">
        <v>191</v>
      </c>
      <c r="D498" s="80" t="s">
        <v>18</v>
      </c>
      <c r="E498" s="80">
        <v>4277.0562570000002</v>
      </c>
      <c r="G498" s="28">
        <v>2012</v>
      </c>
      <c r="H498" s="109">
        <v>201209</v>
      </c>
      <c r="I498" s="29" t="s">
        <v>188</v>
      </c>
      <c r="J498" s="29" t="s">
        <v>185</v>
      </c>
      <c r="K498" s="29">
        <v>411078.19</v>
      </c>
    </row>
    <row r="499" spans="1:11" x14ac:dyDescent="0.3">
      <c r="A499" s="14">
        <v>2012</v>
      </c>
      <c r="B499" s="90">
        <v>201212</v>
      </c>
      <c r="C499" s="79" t="s">
        <v>191</v>
      </c>
      <c r="D499" s="79" t="s">
        <v>18</v>
      </c>
      <c r="E499" s="79">
        <v>4577.1046139999999</v>
      </c>
      <c r="G499" s="30">
        <v>2012</v>
      </c>
      <c r="H499" s="110">
        <v>201212</v>
      </c>
      <c r="I499" s="31" t="s">
        <v>188</v>
      </c>
      <c r="J499" s="31" t="s">
        <v>185</v>
      </c>
      <c r="K499" s="31">
        <v>330191.34000000003</v>
      </c>
    </row>
    <row r="500" spans="1:11" x14ac:dyDescent="0.3">
      <c r="A500" s="13">
        <v>2013</v>
      </c>
      <c r="B500" s="89">
        <v>201303</v>
      </c>
      <c r="C500" s="80" t="s">
        <v>191</v>
      </c>
      <c r="D500" s="80" t="s">
        <v>18</v>
      </c>
      <c r="E500" s="80">
        <v>4454.6465310000003</v>
      </c>
      <c r="G500" s="28">
        <v>2013</v>
      </c>
      <c r="H500" s="109">
        <v>201303</v>
      </c>
      <c r="I500" s="29" t="s">
        <v>188</v>
      </c>
      <c r="J500" s="29" t="s">
        <v>185</v>
      </c>
      <c r="K500" s="29">
        <v>386490.10099599999</v>
      </c>
    </row>
    <row r="501" spans="1:11" x14ac:dyDescent="0.3">
      <c r="A501" s="14">
        <v>2013</v>
      </c>
      <c r="B501" s="90">
        <v>201306</v>
      </c>
      <c r="C501" s="79" t="s">
        <v>191</v>
      </c>
      <c r="D501" s="79" t="s">
        <v>18</v>
      </c>
      <c r="E501" s="79">
        <v>4406.9063580000002</v>
      </c>
      <c r="G501" s="30">
        <v>2013</v>
      </c>
      <c r="H501" s="110">
        <v>201306</v>
      </c>
      <c r="I501" s="31" t="s">
        <v>188</v>
      </c>
      <c r="J501" s="31" t="s">
        <v>185</v>
      </c>
      <c r="K501" s="31">
        <v>409946.83254099998</v>
      </c>
    </row>
    <row r="502" spans="1:11" x14ac:dyDescent="0.3">
      <c r="A502" s="13">
        <v>2013</v>
      </c>
      <c r="B502" s="89">
        <v>201309</v>
      </c>
      <c r="C502" s="80" t="s">
        <v>191</v>
      </c>
      <c r="D502" s="80" t="s">
        <v>18</v>
      </c>
      <c r="E502" s="80">
        <v>4161.86445</v>
      </c>
      <c r="G502" s="28">
        <v>2013</v>
      </c>
      <c r="H502" s="109">
        <v>201309</v>
      </c>
      <c r="I502" s="29" t="s">
        <v>188</v>
      </c>
      <c r="J502" s="29" t="s">
        <v>185</v>
      </c>
      <c r="K502" s="29">
        <v>413454.14390999998</v>
      </c>
    </row>
    <row r="503" spans="1:11" x14ac:dyDescent="0.3">
      <c r="A503" s="14">
        <v>2013</v>
      </c>
      <c r="B503" s="90">
        <v>201312</v>
      </c>
      <c r="C503" s="79" t="s">
        <v>191</v>
      </c>
      <c r="D503" s="79" t="s">
        <v>18</v>
      </c>
      <c r="E503" s="79">
        <v>4716.5826580000003</v>
      </c>
      <c r="G503" s="30">
        <v>2013</v>
      </c>
      <c r="H503" s="110">
        <v>201312</v>
      </c>
      <c r="I503" s="31" t="s">
        <v>188</v>
      </c>
      <c r="J503" s="31" t="s">
        <v>185</v>
      </c>
      <c r="K503" s="31">
        <v>331169.28700900002</v>
      </c>
    </row>
    <row r="504" spans="1:11" x14ac:dyDescent="0.3">
      <c r="A504" s="13">
        <v>2014</v>
      </c>
      <c r="B504" s="89">
        <v>201403</v>
      </c>
      <c r="C504" s="80" t="s">
        <v>191</v>
      </c>
      <c r="D504" s="80" t="s">
        <v>18</v>
      </c>
      <c r="E504" s="80">
        <v>4489.0524779999996</v>
      </c>
      <c r="G504" s="28">
        <v>2014</v>
      </c>
      <c r="H504" s="109">
        <v>201403</v>
      </c>
      <c r="I504" s="29" t="s">
        <v>188</v>
      </c>
      <c r="J504" s="29" t="s">
        <v>185</v>
      </c>
      <c r="K504" s="29">
        <v>388879.53107099998</v>
      </c>
    </row>
    <row r="505" spans="1:11" x14ac:dyDescent="0.3">
      <c r="A505" s="14">
        <v>2014</v>
      </c>
      <c r="B505" s="90">
        <v>201406</v>
      </c>
      <c r="C505" s="79" t="s">
        <v>191</v>
      </c>
      <c r="D505" s="79" t="s">
        <v>18</v>
      </c>
      <c r="E505" s="79">
        <v>3916.9475210000001</v>
      </c>
      <c r="G505" s="30">
        <v>2014</v>
      </c>
      <c r="H505" s="110">
        <v>201406</v>
      </c>
      <c r="I505" s="31" t="s">
        <v>188</v>
      </c>
      <c r="J505" s="31" t="s">
        <v>185</v>
      </c>
      <c r="K505" s="31">
        <v>416868.37083299999</v>
      </c>
    </row>
    <row r="506" spans="1:11" x14ac:dyDescent="0.3">
      <c r="A506" s="13">
        <v>2014</v>
      </c>
      <c r="B506" s="89">
        <v>201409</v>
      </c>
      <c r="C506" s="80" t="s">
        <v>191</v>
      </c>
      <c r="D506" s="80" t="s">
        <v>18</v>
      </c>
      <c r="E506" s="80">
        <v>3686.8612240000002</v>
      </c>
      <c r="G506" s="28">
        <v>2014</v>
      </c>
      <c r="H506" s="109">
        <v>201409</v>
      </c>
      <c r="I506" s="29" t="s">
        <v>188</v>
      </c>
      <c r="J506" s="29" t="s">
        <v>185</v>
      </c>
      <c r="K506" s="29">
        <v>410876.73568300001</v>
      </c>
    </row>
    <row r="507" spans="1:11" x14ac:dyDescent="0.3">
      <c r="A507" s="14">
        <v>2014</v>
      </c>
      <c r="B507" s="90">
        <v>201412</v>
      </c>
      <c r="C507" s="79" t="s">
        <v>191</v>
      </c>
      <c r="D507" s="79" t="s">
        <v>18</v>
      </c>
      <c r="E507" s="79">
        <v>3997.1387749999999</v>
      </c>
      <c r="G507" s="30">
        <v>2014</v>
      </c>
      <c r="H507" s="110">
        <v>201412</v>
      </c>
      <c r="I507" s="31" t="s">
        <v>188</v>
      </c>
      <c r="J507" s="31" t="s">
        <v>185</v>
      </c>
      <c r="K507" s="31">
        <v>329041.50986300001</v>
      </c>
    </row>
    <row r="508" spans="1:11" x14ac:dyDescent="0.3">
      <c r="A508" s="13">
        <v>2015</v>
      </c>
      <c r="B508" s="89">
        <v>201503</v>
      </c>
      <c r="C508" s="80" t="s">
        <v>191</v>
      </c>
      <c r="D508" s="80" t="s">
        <v>18</v>
      </c>
      <c r="E508" s="80">
        <v>3637.7523460000002</v>
      </c>
      <c r="G508" s="28">
        <v>2015</v>
      </c>
      <c r="H508" s="109">
        <v>201503</v>
      </c>
      <c r="I508" s="29" t="s">
        <v>188</v>
      </c>
      <c r="J508" s="29" t="s">
        <v>185</v>
      </c>
      <c r="K508" s="29">
        <v>389460.55658199999</v>
      </c>
    </row>
    <row r="509" spans="1:11" x14ac:dyDescent="0.3">
      <c r="A509" s="14">
        <v>2015</v>
      </c>
      <c r="B509" s="90">
        <v>201506</v>
      </c>
      <c r="C509" s="79" t="s">
        <v>191</v>
      </c>
      <c r="D509" s="79" t="s">
        <v>18</v>
      </c>
      <c r="E509" s="79">
        <v>3022.4469309999999</v>
      </c>
      <c r="G509" s="30">
        <v>2015</v>
      </c>
      <c r="H509" s="110">
        <v>201506</v>
      </c>
      <c r="I509" s="31" t="s">
        <v>188</v>
      </c>
      <c r="J509" s="31" t="s">
        <v>185</v>
      </c>
      <c r="K509" s="31">
        <v>410039.57387899997</v>
      </c>
    </row>
    <row r="510" spans="1:11" x14ac:dyDescent="0.3">
      <c r="A510" s="13">
        <v>2015</v>
      </c>
      <c r="B510" s="89">
        <v>201509</v>
      </c>
      <c r="C510" s="80" t="s">
        <v>191</v>
      </c>
      <c r="D510" s="80" t="s">
        <v>18</v>
      </c>
      <c r="E510" s="80">
        <v>2747.3819490000001</v>
      </c>
      <c r="G510" s="28">
        <v>2015</v>
      </c>
      <c r="H510" s="109">
        <v>201509</v>
      </c>
      <c r="I510" s="29" t="s">
        <v>188</v>
      </c>
      <c r="J510" s="29" t="s">
        <v>185</v>
      </c>
      <c r="K510" s="29">
        <v>406855.09881900001</v>
      </c>
    </row>
    <row r="511" spans="1:11" x14ac:dyDescent="0.3">
      <c r="A511" s="14">
        <v>2015</v>
      </c>
      <c r="B511" s="90">
        <v>201512</v>
      </c>
      <c r="C511" s="79" t="s">
        <v>191</v>
      </c>
      <c r="D511" s="79" t="s">
        <v>18</v>
      </c>
      <c r="E511" s="79">
        <v>2813.418772</v>
      </c>
      <c r="G511" s="30">
        <v>2015</v>
      </c>
      <c r="H511" s="110">
        <v>201512</v>
      </c>
      <c r="I511" s="31" t="s">
        <v>188</v>
      </c>
      <c r="J511" s="31" t="s">
        <v>185</v>
      </c>
      <c r="K511" s="31">
        <v>318909.09988499997</v>
      </c>
    </row>
    <row r="512" spans="1:11" x14ac:dyDescent="0.3">
      <c r="A512" s="13">
        <v>2016</v>
      </c>
      <c r="B512" s="89">
        <v>201603</v>
      </c>
      <c r="C512" s="80" t="s">
        <v>191</v>
      </c>
      <c r="D512" s="80" t="s">
        <v>18</v>
      </c>
      <c r="E512" s="80">
        <v>2480.1211509999998</v>
      </c>
      <c r="G512" s="28">
        <v>2016</v>
      </c>
      <c r="H512" s="109">
        <v>201603</v>
      </c>
      <c r="I512" s="29" t="s">
        <v>188</v>
      </c>
      <c r="J512" s="29" t="s">
        <v>185</v>
      </c>
      <c r="K512" s="29">
        <v>369795.50758899999</v>
      </c>
    </row>
    <row r="513" spans="1:11" x14ac:dyDescent="0.3">
      <c r="A513" s="14">
        <v>2016</v>
      </c>
      <c r="B513" s="90">
        <v>201606</v>
      </c>
      <c r="C513" s="79" t="s">
        <v>191</v>
      </c>
      <c r="D513" s="79" t="s">
        <v>18</v>
      </c>
      <c r="E513" s="79">
        <v>2070.0973180000001</v>
      </c>
      <c r="G513" s="30">
        <v>2016</v>
      </c>
      <c r="H513" s="110">
        <v>201606</v>
      </c>
      <c r="I513" s="31" t="s">
        <v>188</v>
      </c>
      <c r="J513" s="31" t="s">
        <v>185</v>
      </c>
      <c r="K513" s="31">
        <v>413216.25698499999</v>
      </c>
    </row>
    <row r="514" spans="1:11" x14ac:dyDescent="0.3">
      <c r="A514" s="13">
        <v>2016</v>
      </c>
      <c r="B514" s="89">
        <v>201609</v>
      </c>
      <c r="C514" s="80" t="s">
        <v>191</v>
      </c>
      <c r="D514" s="80" t="s">
        <v>18</v>
      </c>
      <c r="E514" s="80">
        <v>1993.910625</v>
      </c>
      <c r="G514" s="28">
        <v>2016</v>
      </c>
      <c r="H514" s="109">
        <v>201609</v>
      </c>
      <c r="I514" s="29" t="s">
        <v>188</v>
      </c>
      <c r="J514" s="29" t="s">
        <v>185</v>
      </c>
      <c r="K514" s="29">
        <v>426325.26256399998</v>
      </c>
    </row>
    <row r="515" spans="1:11" x14ac:dyDescent="0.3">
      <c r="A515" s="14">
        <v>2016</v>
      </c>
      <c r="B515" s="90">
        <v>201612</v>
      </c>
      <c r="C515" s="79" t="s">
        <v>191</v>
      </c>
      <c r="D515" s="79" t="s">
        <v>18</v>
      </c>
      <c r="E515" s="79">
        <v>2047.870903</v>
      </c>
      <c r="G515" s="30">
        <v>2016</v>
      </c>
      <c r="H515" s="110">
        <v>201612</v>
      </c>
      <c r="I515" s="31" t="s">
        <v>188</v>
      </c>
      <c r="J515" s="31" t="s">
        <v>185</v>
      </c>
      <c r="K515" s="31">
        <v>328402.522849</v>
      </c>
    </row>
    <row r="516" spans="1:11" x14ac:dyDescent="0.3">
      <c r="A516" s="13">
        <v>2017</v>
      </c>
      <c r="B516" s="89">
        <v>201703</v>
      </c>
      <c r="C516" s="80" t="s">
        <v>191</v>
      </c>
      <c r="D516" s="80" t="s">
        <v>18</v>
      </c>
      <c r="E516" s="80">
        <v>1979.6475399999999</v>
      </c>
      <c r="G516" s="28">
        <v>2017</v>
      </c>
      <c r="H516" s="109">
        <v>201703</v>
      </c>
      <c r="I516" s="29" t="s">
        <v>188</v>
      </c>
      <c r="J516" s="29" t="s">
        <v>185</v>
      </c>
      <c r="K516" s="29">
        <v>388890.33063799998</v>
      </c>
    </row>
    <row r="517" spans="1:11" x14ac:dyDescent="0.3">
      <c r="A517" s="14">
        <v>2017</v>
      </c>
      <c r="B517" s="90">
        <v>201706</v>
      </c>
      <c r="C517" s="79" t="s">
        <v>191</v>
      </c>
      <c r="D517" s="79" t="s">
        <v>18</v>
      </c>
      <c r="E517" s="79">
        <v>1844.5409829999901</v>
      </c>
      <c r="G517" s="30">
        <v>2017</v>
      </c>
      <c r="H517" s="110">
        <v>201706</v>
      </c>
      <c r="I517" s="31" t="s">
        <v>188</v>
      </c>
      <c r="J517" s="31" t="s">
        <v>185</v>
      </c>
      <c r="K517" s="31">
        <v>417697.25946099998</v>
      </c>
    </row>
    <row r="518" spans="1:11" x14ac:dyDescent="0.3">
      <c r="A518" s="13">
        <v>2017</v>
      </c>
      <c r="B518" s="89">
        <v>201709</v>
      </c>
      <c r="C518" s="80" t="s">
        <v>191</v>
      </c>
      <c r="D518" s="80" t="s">
        <v>18</v>
      </c>
      <c r="E518" s="80">
        <v>1775.4016389999999</v>
      </c>
      <c r="G518" s="28">
        <v>2017</v>
      </c>
      <c r="H518" s="109">
        <v>201709</v>
      </c>
      <c r="I518" s="29" t="s">
        <v>188</v>
      </c>
      <c r="J518" s="29" t="s">
        <v>185</v>
      </c>
      <c r="K518" s="29">
        <v>418388.69335900003</v>
      </c>
    </row>
    <row r="519" spans="1:11" x14ac:dyDescent="0.3">
      <c r="A519" s="14">
        <v>2017</v>
      </c>
      <c r="B519" s="90">
        <v>201712</v>
      </c>
      <c r="C519" s="79" t="s">
        <v>191</v>
      </c>
      <c r="D519" s="79" t="s">
        <v>18</v>
      </c>
      <c r="E519" s="79">
        <v>1845.409836</v>
      </c>
      <c r="G519" s="30">
        <v>2017</v>
      </c>
      <c r="H519" s="110">
        <v>201712</v>
      </c>
      <c r="I519" s="31" t="s">
        <v>188</v>
      </c>
      <c r="J519" s="31" t="s">
        <v>185</v>
      </c>
      <c r="K519" s="31">
        <v>321113.54049500002</v>
      </c>
    </row>
    <row r="520" spans="1:11" x14ac:dyDescent="0.3">
      <c r="A520" s="13">
        <v>2018</v>
      </c>
      <c r="B520" s="89">
        <v>201803</v>
      </c>
      <c r="C520" s="80" t="s">
        <v>191</v>
      </c>
      <c r="D520" s="80" t="s">
        <v>18</v>
      </c>
      <c r="E520" s="80">
        <v>1827.288335</v>
      </c>
      <c r="G520" s="28">
        <v>2018</v>
      </c>
      <c r="H520" s="109">
        <v>201803</v>
      </c>
      <c r="I520" s="29" t="s">
        <v>188</v>
      </c>
      <c r="J520" s="29" t="s">
        <v>185</v>
      </c>
      <c r="K520" s="29">
        <v>386642.33224700001</v>
      </c>
    </row>
    <row r="521" spans="1:11" x14ac:dyDescent="0.3">
      <c r="A521" s="14">
        <v>2018</v>
      </c>
      <c r="B521" s="90">
        <v>201806</v>
      </c>
      <c r="C521" s="79" t="s">
        <v>191</v>
      </c>
      <c r="D521" s="79" t="s">
        <v>18</v>
      </c>
      <c r="E521" s="79">
        <v>1591.093709</v>
      </c>
      <c r="G521" s="30">
        <v>2018</v>
      </c>
      <c r="H521" s="110">
        <v>201806</v>
      </c>
      <c r="I521" s="31" t="s">
        <v>188</v>
      </c>
      <c r="J521" s="31" t="s">
        <v>185</v>
      </c>
      <c r="K521" s="31">
        <v>420244.75252799998</v>
      </c>
    </row>
    <row r="522" spans="1:11" x14ac:dyDescent="0.3">
      <c r="A522" s="13">
        <v>2018</v>
      </c>
      <c r="B522" s="89">
        <v>201809</v>
      </c>
      <c r="C522" s="80" t="s">
        <v>191</v>
      </c>
      <c r="D522" s="80" t="s">
        <v>18</v>
      </c>
      <c r="E522" s="80">
        <v>1512.376802</v>
      </c>
      <c r="G522" s="28">
        <v>2018</v>
      </c>
      <c r="H522" s="109">
        <v>201809</v>
      </c>
      <c r="I522" s="29" t="s">
        <v>188</v>
      </c>
      <c r="J522" s="29" t="s">
        <v>185</v>
      </c>
      <c r="K522" s="29">
        <v>434215.71308000002</v>
      </c>
    </row>
    <row r="523" spans="1:11" x14ac:dyDescent="0.3">
      <c r="A523" s="14">
        <v>2018</v>
      </c>
      <c r="B523" s="90">
        <v>201812</v>
      </c>
      <c r="C523" s="79" t="s">
        <v>191</v>
      </c>
      <c r="D523" s="79" t="s">
        <v>18</v>
      </c>
      <c r="E523" s="79">
        <v>1865.2411529999999</v>
      </c>
      <c r="G523" s="30">
        <v>2018</v>
      </c>
      <c r="H523" s="110">
        <v>201812</v>
      </c>
      <c r="I523" s="31" t="s">
        <v>188</v>
      </c>
      <c r="J523" s="31" t="s">
        <v>185</v>
      </c>
      <c r="K523" s="31">
        <v>341162.96882499999</v>
      </c>
    </row>
    <row r="524" spans="1:11" x14ac:dyDescent="0.3">
      <c r="A524" s="13">
        <v>2019</v>
      </c>
      <c r="B524" s="89">
        <v>201903</v>
      </c>
      <c r="C524" s="80" t="s">
        <v>191</v>
      </c>
      <c r="D524" s="80" t="s">
        <v>18</v>
      </c>
      <c r="E524" s="80">
        <v>1846.244657</v>
      </c>
      <c r="G524" s="28">
        <v>2019</v>
      </c>
      <c r="H524" s="109">
        <v>201903</v>
      </c>
      <c r="I524" s="29" t="s">
        <v>188</v>
      </c>
      <c r="J524" s="29" t="s">
        <v>185</v>
      </c>
      <c r="K524" s="29">
        <v>410841.89033999998</v>
      </c>
    </row>
    <row r="525" spans="1:11" x14ac:dyDescent="0.3">
      <c r="A525" s="14">
        <v>2019</v>
      </c>
      <c r="B525" s="90">
        <v>201906</v>
      </c>
      <c r="C525" s="79" t="s">
        <v>191</v>
      </c>
      <c r="D525" s="79" t="s">
        <v>18</v>
      </c>
      <c r="E525" s="79">
        <v>1663.138342</v>
      </c>
      <c r="G525" s="30">
        <v>2019</v>
      </c>
      <c r="H525" s="110">
        <v>201906</v>
      </c>
      <c r="I525" s="31" t="s">
        <v>188</v>
      </c>
      <c r="J525" s="31" t="s">
        <v>185</v>
      </c>
      <c r="K525" s="31">
        <v>449410.34264300001</v>
      </c>
    </row>
    <row r="526" spans="1:11" x14ac:dyDescent="0.3">
      <c r="A526" s="13">
        <v>2019</v>
      </c>
      <c r="B526" s="89">
        <v>201909</v>
      </c>
      <c r="C526" s="80" t="s">
        <v>191</v>
      </c>
      <c r="D526" s="80" t="s">
        <v>18</v>
      </c>
      <c r="E526" s="80">
        <v>1802.0180089999999</v>
      </c>
      <c r="G526" s="28">
        <v>2019</v>
      </c>
      <c r="H526" s="109">
        <v>201909</v>
      </c>
      <c r="I526" s="29" t="s">
        <v>188</v>
      </c>
      <c r="J526" s="29" t="s">
        <v>185</v>
      </c>
      <c r="K526" s="29">
        <v>467329.23275899998</v>
      </c>
    </row>
    <row r="527" spans="1:11" x14ac:dyDescent="0.3">
      <c r="A527" s="14">
        <v>2019</v>
      </c>
      <c r="B527" s="90">
        <v>201912</v>
      </c>
      <c r="C527" s="79" t="s">
        <v>191</v>
      </c>
      <c r="D527" s="79" t="s">
        <v>18</v>
      </c>
      <c r="E527" s="79">
        <v>1815.803521</v>
      </c>
      <c r="G527" s="30">
        <v>2019</v>
      </c>
      <c r="H527" s="110">
        <v>201912</v>
      </c>
      <c r="I527" s="31" t="s">
        <v>188</v>
      </c>
      <c r="J527" s="31" t="s">
        <v>185</v>
      </c>
      <c r="K527" s="31">
        <v>368300.218115</v>
      </c>
    </row>
    <row r="528" spans="1:11" x14ac:dyDescent="0.3">
      <c r="A528" s="13">
        <v>2020</v>
      </c>
      <c r="B528" s="89">
        <v>202003</v>
      </c>
      <c r="C528" s="80" t="s">
        <v>191</v>
      </c>
      <c r="D528" s="80" t="s">
        <v>18</v>
      </c>
      <c r="E528" s="80">
        <v>1582.825912</v>
      </c>
      <c r="G528" s="28">
        <v>2020</v>
      </c>
      <c r="H528" s="109">
        <v>202003</v>
      </c>
      <c r="I528" s="29" t="s">
        <v>188</v>
      </c>
      <c r="J528" s="29" t="s">
        <v>185</v>
      </c>
      <c r="K528" s="29">
        <v>434628.33133700001</v>
      </c>
    </row>
    <row r="529" spans="1:11" x14ac:dyDescent="0.3">
      <c r="A529" s="14">
        <v>2020</v>
      </c>
      <c r="B529" s="90">
        <v>202006</v>
      </c>
      <c r="C529" s="79" t="s">
        <v>191</v>
      </c>
      <c r="D529" s="79" t="s">
        <v>18</v>
      </c>
      <c r="E529" s="79">
        <v>676.53166899999997</v>
      </c>
      <c r="G529" s="30">
        <v>2020</v>
      </c>
      <c r="H529" s="110">
        <v>202006</v>
      </c>
      <c r="I529" s="31" t="s">
        <v>188</v>
      </c>
      <c r="J529" s="31" t="s">
        <v>185</v>
      </c>
      <c r="K529" s="31">
        <v>467683.937722</v>
      </c>
    </row>
    <row r="530" spans="1:11" x14ac:dyDescent="0.3">
      <c r="A530" s="13">
        <v>2020</v>
      </c>
      <c r="B530" s="89">
        <v>202009</v>
      </c>
      <c r="C530" s="80" t="s">
        <v>191</v>
      </c>
      <c r="D530" s="80" t="s">
        <v>18</v>
      </c>
      <c r="E530" s="80">
        <v>1185.026038</v>
      </c>
      <c r="G530" s="28">
        <v>2020</v>
      </c>
      <c r="H530" s="109">
        <v>202009</v>
      </c>
      <c r="I530" s="29" t="s">
        <v>188</v>
      </c>
      <c r="J530" s="29" t="s">
        <v>185</v>
      </c>
      <c r="K530" s="29">
        <v>505549.85457899998</v>
      </c>
    </row>
    <row r="531" spans="1:11" x14ac:dyDescent="0.3">
      <c r="A531" s="14">
        <v>2020</v>
      </c>
      <c r="B531" s="90">
        <v>202012</v>
      </c>
      <c r="C531" s="79" t="s">
        <v>191</v>
      </c>
      <c r="D531" s="79" t="s">
        <v>18</v>
      </c>
      <c r="E531" s="79">
        <v>1196.2380880000001</v>
      </c>
      <c r="G531" s="30">
        <v>2020</v>
      </c>
      <c r="H531" s="110">
        <v>202012</v>
      </c>
      <c r="I531" s="31" t="s">
        <v>188</v>
      </c>
      <c r="J531" s="31" t="s">
        <v>185</v>
      </c>
      <c r="K531" s="31">
        <v>389671.69357</v>
      </c>
    </row>
    <row r="532" spans="1:11" x14ac:dyDescent="0.3">
      <c r="A532" s="13">
        <v>2021</v>
      </c>
      <c r="B532" s="89">
        <v>202103</v>
      </c>
      <c r="C532" s="80" t="s">
        <v>191</v>
      </c>
      <c r="D532" s="80" t="s">
        <v>18</v>
      </c>
      <c r="E532" s="80">
        <v>914.23342000000002</v>
      </c>
      <c r="G532" s="28">
        <v>2021</v>
      </c>
      <c r="H532" s="109">
        <v>202103</v>
      </c>
      <c r="I532" s="29" t="s">
        <v>188</v>
      </c>
      <c r="J532" s="29" t="s">
        <v>185</v>
      </c>
      <c r="K532" s="29">
        <v>453759.86837899999</v>
      </c>
    </row>
    <row r="533" spans="1:11" x14ac:dyDescent="0.3">
      <c r="A533" s="14">
        <v>2021</v>
      </c>
      <c r="B533" s="90">
        <v>202106</v>
      </c>
      <c r="C533" s="79" t="s">
        <v>191</v>
      </c>
      <c r="D533" s="79" t="s">
        <v>18</v>
      </c>
      <c r="E533" s="79">
        <v>1186.3295900000001</v>
      </c>
      <c r="G533" s="30">
        <v>2021</v>
      </c>
      <c r="H533" s="110">
        <v>202106</v>
      </c>
      <c r="I533" s="31" t="s">
        <v>188</v>
      </c>
      <c r="J533" s="31" t="s">
        <v>185</v>
      </c>
      <c r="K533" s="31">
        <v>495438.356195</v>
      </c>
    </row>
    <row r="534" spans="1:11" x14ac:dyDescent="0.3">
      <c r="A534" s="13">
        <v>2021</v>
      </c>
      <c r="B534" s="89">
        <v>202109</v>
      </c>
      <c r="C534" s="80" t="s">
        <v>191</v>
      </c>
      <c r="D534" s="80" t="s">
        <v>18</v>
      </c>
      <c r="E534" s="80">
        <v>1250.72451</v>
      </c>
      <c r="G534" s="28">
        <v>2021</v>
      </c>
      <c r="H534" s="109">
        <v>202109</v>
      </c>
      <c r="I534" s="29" t="s">
        <v>188</v>
      </c>
      <c r="J534" s="29" t="s">
        <v>185</v>
      </c>
      <c r="K534" s="29">
        <v>546415.83384600002</v>
      </c>
    </row>
    <row r="535" spans="1:11" x14ac:dyDescent="0.3">
      <c r="A535" s="14">
        <v>2021</v>
      </c>
      <c r="B535" s="90">
        <v>202112</v>
      </c>
      <c r="C535" s="79" t="s">
        <v>191</v>
      </c>
      <c r="D535" s="79" t="s">
        <v>18</v>
      </c>
      <c r="E535" s="79">
        <v>1447.1660199999999</v>
      </c>
      <c r="G535" s="30">
        <v>2021</v>
      </c>
      <c r="H535" s="110">
        <v>202112</v>
      </c>
      <c r="I535" s="31" t="s">
        <v>188</v>
      </c>
      <c r="J535" s="31" t="s">
        <v>185</v>
      </c>
      <c r="K535" s="31">
        <v>422100.81445800001</v>
      </c>
    </row>
    <row r="536" spans="1:11" x14ac:dyDescent="0.3">
      <c r="A536" s="13">
        <v>2022</v>
      </c>
      <c r="B536" s="89">
        <v>202203</v>
      </c>
      <c r="C536" s="80" t="s">
        <v>191</v>
      </c>
      <c r="D536" s="80" t="s">
        <v>18</v>
      </c>
      <c r="E536" s="80">
        <v>1577.589021</v>
      </c>
      <c r="G536" s="28">
        <v>2022</v>
      </c>
      <c r="H536" s="109">
        <v>202203</v>
      </c>
      <c r="I536" s="29" t="s">
        <v>188</v>
      </c>
      <c r="J536" s="29" t="s">
        <v>185</v>
      </c>
      <c r="K536" s="29">
        <v>483130.39818399999</v>
      </c>
    </row>
    <row r="537" spans="1:11" x14ac:dyDescent="0.3">
      <c r="A537" s="14">
        <v>2022</v>
      </c>
      <c r="B537" s="90">
        <v>202206</v>
      </c>
      <c r="C537" s="79" t="s">
        <v>191</v>
      </c>
      <c r="D537" s="79" t="s">
        <v>18</v>
      </c>
      <c r="E537" s="79">
        <v>1773.54477</v>
      </c>
      <c r="G537" s="30">
        <v>2022</v>
      </c>
      <c r="H537" s="110">
        <v>202206</v>
      </c>
      <c r="I537" s="31" t="s">
        <v>188</v>
      </c>
      <c r="J537" s="31" t="s">
        <v>185</v>
      </c>
      <c r="K537" s="31">
        <v>519087.46657300001</v>
      </c>
    </row>
    <row r="538" spans="1:11" x14ac:dyDescent="0.3">
      <c r="A538" s="13">
        <v>2022</v>
      </c>
      <c r="B538" s="89">
        <v>202209</v>
      </c>
      <c r="C538" s="80" t="s">
        <v>191</v>
      </c>
      <c r="D538" s="80" t="s">
        <v>18</v>
      </c>
      <c r="E538" s="80">
        <v>1709.045296</v>
      </c>
      <c r="G538" s="28">
        <v>2022</v>
      </c>
      <c r="H538" s="109">
        <v>202209</v>
      </c>
      <c r="I538" s="29" t="s">
        <v>188</v>
      </c>
      <c r="J538" s="29" t="s">
        <v>185</v>
      </c>
      <c r="K538" s="29">
        <v>563746.84657099994</v>
      </c>
    </row>
    <row r="539" spans="1:11" x14ac:dyDescent="0.3">
      <c r="A539" s="14">
        <v>2022</v>
      </c>
      <c r="B539" s="90">
        <v>202212</v>
      </c>
      <c r="C539" s="79" t="s">
        <v>191</v>
      </c>
      <c r="D539" s="79" t="s">
        <v>18</v>
      </c>
      <c r="E539" s="79">
        <v>2019.4862049999999</v>
      </c>
      <c r="G539" s="30">
        <v>2022</v>
      </c>
      <c r="H539" s="110">
        <v>202212</v>
      </c>
      <c r="I539" s="31" t="s">
        <v>188</v>
      </c>
      <c r="J539" s="31" t="s">
        <v>185</v>
      </c>
      <c r="K539" s="31">
        <v>431770.63473699999</v>
      </c>
    </row>
    <row r="540" spans="1:11" x14ac:dyDescent="0.3">
      <c r="A540" s="13">
        <v>2023</v>
      </c>
      <c r="B540" s="89">
        <v>202303</v>
      </c>
      <c r="C540" s="80" t="s">
        <v>191</v>
      </c>
      <c r="D540" s="80" t="s">
        <v>18</v>
      </c>
      <c r="E540" s="80">
        <v>1809.879193</v>
      </c>
      <c r="G540" s="28">
        <v>2023</v>
      </c>
      <c r="H540" s="109">
        <v>202303</v>
      </c>
      <c r="I540" s="29" t="s">
        <v>188</v>
      </c>
      <c r="J540" s="29" t="s">
        <v>185</v>
      </c>
      <c r="K540" s="29">
        <v>498537.66379999998</v>
      </c>
    </row>
    <row r="541" spans="1:11" x14ac:dyDescent="0.3">
      <c r="A541" s="14">
        <v>2023</v>
      </c>
      <c r="B541" s="90">
        <v>202306</v>
      </c>
      <c r="C541" s="79" t="s">
        <v>191</v>
      </c>
      <c r="D541" s="79" t="s">
        <v>18</v>
      </c>
      <c r="E541" s="79">
        <v>1716.584554</v>
      </c>
      <c r="G541" s="30">
        <v>2023</v>
      </c>
      <c r="H541" s="110">
        <v>202306</v>
      </c>
      <c r="I541" s="31" t="s">
        <v>188</v>
      </c>
      <c r="J541" s="31" t="s">
        <v>185</v>
      </c>
      <c r="K541" s="31">
        <v>538647.89749999996</v>
      </c>
    </row>
    <row r="542" spans="1:11" x14ac:dyDescent="0.3">
      <c r="A542" s="13">
        <v>2023</v>
      </c>
      <c r="B542" s="89">
        <v>202309</v>
      </c>
      <c r="C542" s="80" t="s">
        <v>191</v>
      </c>
      <c r="D542" s="80" t="s">
        <v>18</v>
      </c>
      <c r="E542" s="80">
        <v>1531.4205919999999</v>
      </c>
      <c r="G542" s="28">
        <v>2023</v>
      </c>
      <c r="H542" s="109">
        <v>202309</v>
      </c>
      <c r="I542" s="29" t="s">
        <v>188</v>
      </c>
      <c r="J542" s="29" t="s">
        <v>185</v>
      </c>
      <c r="K542" s="29">
        <v>577942.42150000005</v>
      </c>
    </row>
    <row r="543" spans="1:11" x14ac:dyDescent="0.3">
      <c r="A543" s="14">
        <v>2023</v>
      </c>
      <c r="B543" s="90">
        <v>202312</v>
      </c>
      <c r="C543" s="79" t="s">
        <v>191</v>
      </c>
      <c r="D543" s="79" t="s">
        <v>18</v>
      </c>
      <c r="E543" s="79">
        <v>1495.4590889999999</v>
      </c>
      <c r="G543" s="30">
        <v>2023</v>
      </c>
      <c r="H543" s="110">
        <v>202312</v>
      </c>
      <c r="I543" s="31" t="s">
        <v>188</v>
      </c>
      <c r="J543" s="31" t="s">
        <v>185</v>
      </c>
      <c r="K543" s="31">
        <v>447131.67729999998</v>
      </c>
    </row>
    <row r="544" spans="1:11" x14ac:dyDescent="0.3">
      <c r="A544" s="13">
        <v>2009</v>
      </c>
      <c r="B544" s="89">
        <v>200903</v>
      </c>
      <c r="C544" s="80" t="s">
        <v>191</v>
      </c>
      <c r="D544" s="80" t="s">
        <v>19</v>
      </c>
      <c r="E544" s="80">
        <v>16351</v>
      </c>
      <c r="G544" s="28">
        <v>2009</v>
      </c>
      <c r="H544" s="109">
        <v>200903</v>
      </c>
      <c r="I544" s="29" t="s">
        <v>188</v>
      </c>
      <c r="J544" s="29" t="s">
        <v>186</v>
      </c>
      <c r="K544" s="29">
        <v>81923.55</v>
      </c>
    </row>
    <row r="545" spans="1:11" x14ac:dyDescent="0.3">
      <c r="A545" s="14">
        <v>2009</v>
      </c>
      <c r="B545" s="90">
        <v>200906</v>
      </c>
      <c r="C545" s="79" t="s">
        <v>191</v>
      </c>
      <c r="D545" s="79" t="s">
        <v>19</v>
      </c>
      <c r="E545" s="79">
        <v>16232</v>
      </c>
      <c r="G545" s="30">
        <v>2009</v>
      </c>
      <c r="H545" s="110">
        <v>200906</v>
      </c>
      <c r="I545" s="31" t="s">
        <v>188</v>
      </c>
      <c r="J545" s="31" t="s">
        <v>186</v>
      </c>
      <c r="K545" s="31">
        <v>91324.75</v>
      </c>
    </row>
    <row r="546" spans="1:11" x14ac:dyDescent="0.3">
      <c r="A546" s="13">
        <v>2009</v>
      </c>
      <c r="B546" s="89">
        <v>200909</v>
      </c>
      <c r="C546" s="80" t="s">
        <v>191</v>
      </c>
      <c r="D546" s="80" t="s">
        <v>19</v>
      </c>
      <c r="E546" s="80">
        <v>15380</v>
      </c>
      <c r="G546" s="28">
        <v>2009</v>
      </c>
      <c r="H546" s="109">
        <v>200909</v>
      </c>
      <c r="I546" s="29" t="s">
        <v>188</v>
      </c>
      <c r="J546" s="29" t="s">
        <v>186</v>
      </c>
      <c r="K546" s="29">
        <v>90445.33</v>
      </c>
    </row>
    <row r="547" spans="1:11" x14ac:dyDescent="0.3">
      <c r="A547" s="14">
        <v>2009</v>
      </c>
      <c r="B547" s="90">
        <v>200912</v>
      </c>
      <c r="C547" s="79" t="s">
        <v>191</v>
      </c>
      <c r="D547" s="79" t="s">
        <v>19</v>
      </c>
      <c r="E547" s="79">
        <v>17023</v>
      </c>
      <c r="G547" s="30">
        <v>2009</v>
      </c>
      <c r="H547" s="110">
        <v>200912</v>
      </c>
      <c r="I547" s="31" t="s">
        <v>188</v>
      </c>
      <c r="J547" s="31" t="s">
        <v>186</v>
      </c>
      <c r="K547" s="31">
        <v>76208.7</v>
      </c>
    </row>
    <row r="548" spans="1:11" x14ac:dyDescent="0.3">
      <c r="A548" s="13">
        <v>2010</v>
      </c>
      <c r="B548" s="89">
        <v>201003</v>
      </c>
      <c r="C548" s="80" t="s">
        <v>191</v>
      </c>
      <c r="D548" s="80" t="s">
        <v>19</v>
      </c>
      <c r="E548" s="80">
        <v>12433</v>
      </c>
      <c r="G548" s="28">
        <v>2010</v>
      </c>
      <c r="H548" s="109">
        <v>201003</v>
      </c>
      <c r="I548" s="29" t="s">
        <v>188</v>
      </c>
      <c r="J548" s="29" t="s">
        <v>186</v>
      </c>
      <c r="K548" s="29">
        <v>77175.34</v>
      </c>
    </row>
    <row r="549" spans="1:11" x14ac:dyDescent="0.3">
      <c r="A549" s="14">
        <v>2010</v>
      </c>
      <c r="B549" s="90">
        <v>201006</v>
      </c>
      <c r="C549" s="79" t="s">
        <v>191</v>
      </c>
      <c r="D549" s="79" t="s">
        <v>19</v>
      </c>
      <c r="E549" s="79">
        <v>12099</v>
      </c>
      <c r="G549" s="30">
        <v>2010</v>
      </c>
      <c r="H549" s="110">
        <v>201006</v>
      </c>
      <c r="I549" s="31" t="s">
        <v>188</v>
      </c>
      <c r="J549" s="31" t="s">
        <v>186</v>
      </c>
      <c r="K549" s="31">
        <v>88049.33</v>
      </c>
    </row>
    <row r="550" spans="1:11" x14ac:dyDescent="0.3">
      <c r="A550" s="13">
        <v>2010</v>
      </c>
      <c r="B550" s="89">
        <v>201009</v>
      </c>
      <c r="C550" s="80" t="s">
        <v>191</v>
      </c>
      <c r="D550" s="80" t="s">
        <v>19</v>
      </c>
      <c r="E550" s="80">
        <v>12548</v>
      </c>
      <c r="G550" s="28">
        <v>2010</v>
      </c>
      <c r="H550" s="109">
        <v>201009</v>
      </c>
      <c r="I550" s="29" t="s">
        <v>188</v>
      </c>
      <c r="J550" s="29" t="s">
        <v>186</v>
      </c>
      <c r="K550" s="29">
        <v>89701.2</v>
      </c>
    </row>
    <row r="551" spans="1:11" x14ac:dyDescent="0.3">
      <c r="A551" s="14">
        <v>2010</v>
      </c>
      <c r="B551" s="90">
        <v>201012</v>
      </c>
      <c r="C551" s="79" t="s">
        <v>191</v>
      </c>
      <c r="D551" s="79" t="s">
        <v>19</v>
      </c>
      <c r="E551" s="79">
        <v>14650</v>
      </c>
      <c r="G551" s="30">
        <v>2010</v>
      </c>
      <c r="H551" s="110">
        <v>201012</v>
      </c>
      <c r="I551" s="31" t="s">
        <v>188</v>
      </c>
      <c r="J551" s="31" t="s">
        <v>186</v>
      </c>
      <c r="K551" s="31">
        <v>78192.31</v>
      </c>
    </row>
    <row r="552" spans="1:11" x14ac:dyDescent="0.3">
      <c r="A552" s="13">
        <v>2011</v>
      </c>
      <c r="B552" s="89">
        <v>201103</v>
      </c>
      <c r="C552" s="80" t="s">
        <v>191</v>
      </c>
      <c r="D552" s="80" t="s">
        <v>19</v>
      </c>
      <c r="E552" s="80">
        <v>10648</v>
      </c>
      <c r="G552" s="28">
        <v>2011</v>
      </c>
      <c r="H552" s="109">
        <v>201103</v>
      </c>
      <c r="I552" s="29" t="s">
        <v>188</v>
      </c>
      <c r="J552" s="29" t="s">
        <v>186</v>
      </c>
      <c r="K552" s="29">
        <v>82693.84</v>
      </c>
    </row>
    <row r="553" spans="1:11" x14ac:dyDescent="0.3">
      <c r="A553" s="14">
        <v>2011</v>
      </c>
      <c r="B553" s="90">
        <v>201106</v>
      </c>
      <c r="C553" s="79" t="s">
        <v>191</v>
      </c>
      <c r="D553" s="79" t="s">
        <v>19</v>
      </c>
      <c r="E553" s="79">
        <v>11618</v>
      </c>
      <c r="G553" s="30">
        <v>2011</v>
      </c>
      <c r="H553" s="110">
        <v>201106</v>
      </c>
      <c r="I553" s="31" t="s">
        <v>188</v>
      </c>
      <c r="J553" s="31" t="s">
        <v>186</v>
      </c>
      <c r="K553" s="31">
        <v>94322.86</v>
      </c>
    </row>
    <row r="554" spans="1:11" x14ac:dyDescent="0.3">
      <c r="A554" s="13">
        <v>2011</v>
      </c>
      <c r="B554" s="89">
        <v>201109</v>
      </c>
      <c r="C554" s="80" t="s">
        <v>191</v>
      </c>
      <c r="D554" s="80" t="s">
        <v>19</v>
      </c>
      <c r="E554" s="80">
        <v>11754</v>
      </c>
      <c r="G554" s="28">
        <v>2011</v>
      </c>
      <c r="H554" s="109">
        <v>201109</v>
      </c>
      <c r="I554" s="29" t="s">
        <v>188</v>
      </c>
      <c r="J554" s="29" t="s">
        <v>186</v>
      </c>
      <c r="K554" s="29">
        <v>96661.1</v>
      </c>
    </row>
    <row r="555" spans="1:11" x14ac:dyDescent="0.3">
      <c r="A555" s="14">
        <v>2011</v>
      </c>
      <c r="B555" s="90">
        <v>201112</v>
      </c>
      <c r="C555" s="79" t="s">
        <v>191</v>
      </c>
      <c r="D555" s="79" t="s">
        <v>19</v>
      </c>
      <c r="E555" s="79">
        <v>13532</v>
      </c>
      <c r="G555" s="30">
        <v>2011</v>
      </c>
      <c r="H555" s="110">
        <v>201112</v>
      </c>
      <c r="I555" s="31" t="s">
        <v>188</v>
      </c>
      <c r="J555" s="31" t="s">
        <v>186</v>
      </c>
      <c r="K555" s="31">
        <v>81854.95</v>
      </c>
    </row>
    <row r="556" spans="1:11" x14ac:dyDescent="0.3">
      <c r="A556" s="13">
        <v>2012</v>
      </c>
      <c r="B556" s="89">
        <v>201203</v>
      </c>
      <c r="C556" s="80" t="s">
        <v>191</v>
      </c>
      <c r="D556" s="80" t="s">
        <v>19</v>
      </c>
      <c r="E556" s="80">
        <v>11876</v>
      </c>
      <c r="G556" s="28">
        <v>2012</v>
      </c>
      <c r="H556" s="109">
        <v>201203</v>
      </c>
      <c r="I556" s="29" t="s">
        <v>188</v>
      </c>
      <c r="J556" s="29" t="s">
        <v>186</v>
      </c>
      <c r="K556" s="29">
        <v>83203.19</v>
      </c>
    </row>
    <row r="557" spans="1:11" x14ac:dyDescent="0.3">
      <c r="A557" s="14">
        <v>2012</v>
      </c>
      <c r="B557" s="90">
        <v>201206</v>
      </c>
      <c r="C557" s="79" t="s">
        <v>191</v>
      </c>
      <c r="D557" s="79" t="s">
        <v>19</v>
      </c>
      <c r="E557" s="79">
        <v>13175</v>
      </c>
      <c r="G557" s="30">
        <v>2012</v>
      </c>
      <c r="H557" s="110">
        <v>201206</v>
      </c>
      <c r="I557" s="31" t="s">
        <v>188</v>
      </c>
      <c r="J557" s="31" t="s">
        <v>186</v>
      </c>
      <c r="K557" s="31">
        <v>93583.45</v>
      </c>
    </row>
    <row r="558" spans="1:11" x14ac:dyDescent="0.3">
      <c r="A558" s="13">
        <v>2012</v>
      </c>
      <c r="B558" s="89">
        <v>201209</v>
      </c>
      <c r="C558" s="80" t="s">
        <v>191</v>
      </c>
      <c r="D558" s="80" t="s">
        <v>19</v>
      </c>
      <c r="E558" s="80">
        <v>12866</v>
      </c>
      <c r="G558" s="28">
        <v>2012</v>
      </c>
      <c r="H558" s="109">
        <v>201209</v>
      </c>
      <c r="I558" s="29" t="s">
        <v>188</v>
      </c>
      <c r="J558" s="29" t="s">
        <v>186</v>
      </c>
      <c r="K558" s="29">
        <v>96284.815799999997</v>
      </c>
    </row>
    <row r="559" spans="1:11" x14ac:dyDescent="0.3">
      <c r="A559" s="14">
        <v>2012</v>
      </c>
      <c r="B559" s="90">
        <v>201212</v>
      </c>
      <c r="C559" s="79" t="s">
        <v>191</v>
      </c>
      <c r="D559" s="79" t="s">
        <v>19</v>
      </c>
      <c r="E559" s="79">
        <v>14248</v>
      </c>
      <c r="G559" s="30">
        <v>2012</v>
      </c>
      <c r="H559" s="110">
        <v>201212</v>
      </c>
      <c r="I559" s="31" t="s">
        <v>188</v>
      </c>
      <c r="J559" s="31" t="s">
        <v>186</v>
      </c>
      <c r="K559" s="31">
        <v>78600.733999999997</v>
      </c>
    </row>
    <row r="560" spans="1:11" x14ac:dyDescent="0.3">
      <c r="A560" s="13">
        <v>2013</v>
      </c>
      <c r="B560" s="89">
        <v>201303</v>
      </c>
      <c r="C560" s="80" t="s">
        <v>191</v>
      </c>
      <c r="D560" s="80" t="s">
        <v>19</v>
      </c>
      <c r="E560" s="80">
        <v>12382</v>
      </c>
      <c r="G560" s="28">
        <v>2013</v>
      </c>
      <c r="H560" s="109">
        <v>201303</v>
      </c>
      <c r="I560" s="29" t="s">
        <v>188</v>
      </c>
      <c r="J560" s="29" t="s">
        <v>186</v>
      </c>
      <c r="K560" s="29">
        <v>76338.614027999996</v>
      </c>
    </row>
    <row r="561" spans="1:11" x14ac:dyDescent="0.3">
      <c r="A561" s="14">
        <v>2013</v>
      </c>
      <c r="B561" s="90">
        <v>201306</v>
      </c>
      <c r="C561" s="79" t="s">
        <v>191</v>
      </c>
      <c r="D561" s="79" t="s">
        <v>19</v>
      </c>
      <c r="E561" s="79">
        <v>12427</v>
      </c>
      <c r="G561" s="30">
        <v>2013</v>
      </c>
      <c r="H561" s="110">
        <v>201306</v>
      </c>
      <c r="I561" s="31" t="s">
        <v>188</v>
      </c>
      <c r="J561" s="31" t="s">
        <v>186</v>
      </c>
      <c r="K561" s="31">
        <v>88439.458385999998</v>
      </c>
    </row>
    <row r="562" spans="1:11" x14ac:dyDescent="0.3">
      <c r="A562" s="13">
        <v>2013</v>
      </c>
      <c r="B562" s="89">
        <v>201309</v>
      </c>
      <c r="C562" s="80" t="s">
        <v>191</v>
      </c>
      <c r="D562" s="80" t="s">
        <v>19</v>
      </c>
      <c r="E562" s="80">
        <v>11661</v>
      </c>
      <c r="G562" s="28">
        <v>2013</v>
      </c>
      <c r="H562" s="109">
        <v>201309</v>
      </c>
      <c r="I562" s="29" t="s">
        <v>188</v>
      </c>
      <c r="J562" s="29" t="s">
        <v>186</v>
      </c>
      <c r="K562" s="29">
        <v>90959.787322999997</v>
      </c>
    </row>
    <row r="563" spans="1:11" x14ac:dyDescent="0.3">
      <c r="A563" s="14">
        <v>2013</v>
      </c>
      <c r="B563" s="90">
        <v>201312</v>
      </c>
      <c r="C563" s="79" t="s">
        <v>191</v>
      </c>
      <c r="D563" s="79" t="s">
        <v>19</v>
      </c>
      <c r="E563" s="79">
        <v>13654</v>
      </c>
      <c r="G563" s="30">
        <v>2013</v>
      </c>
      <c r="H563" s="110">
        <v>201312</v>
      </c>
      <c r="I563" s="31" t="s">
        <v>188</v>
      </c>
      <c r="J563" s="31" t="s">
        <v>186</v>
      </c>
      <c r="K563" s="31">
        <v>72609.167935999998</v>
      </c>
    </row>
    <row r="564" spans="1:11" x14ac:dyDescent="0.3">
      <c r="A564" s="13">
        <v>2014</v>
      </c>
      <c r="B564" s="89">
        <v>201403</v>
      </c>
      <c r="C564" s="80" t="s">
        <v>191</v>
      </c>
      <c r="D564" s="80" t="s">
        <v>19</v>
      </c>
      <c r="E564" s="80">
        <v>12064.137968999999</v>
      </c>
      <c r="G564" s="28">
        <v>2014</v>
      </c>
      <c r="H564" s="109">
        <v>201403</v>
      </c>
      <c r="I564" s="29" t="s">
        <v>188</v>
      </c>
      <c r="J564" s="29" t="s">
        <v>186</v>
      </c>
      <c r="K564" s="29">
        <v>73971.925868999999</v>
      </c>
    </row>
    <row r="565" spans="1:11" x14ac:dyDescent="0.3">
      <c r="A565" s="14">
        <v>2014</v>
      </c>
      <c r="B565" s="90">
        <v>201406</v>
      </c>
      <c r="C565" s="79" t="s">
        <v>191</v>
      </c>
      <c r="D565" s="79" t="s">
        <v>19</v>
      </c>
      <c r="E565" s="79">
        <v>11706.143169999999</v>
      </c>
      <c r="G565" s="30">
        <v>2014</v>
      </c>
      <c r="H565" s="110">
        <v>201406</v>
      </c>
      <c r="I565" s="31" t="s">
        <v>188</v>
      </c>
      <c r="J565" s="31" t="s">
        <v>186</v>
      </c>
      <c r="K565" s="31">
        <v>87944.914634999994</v>
      </c>
    </row>
    <row r="566" spans="1:11" x14ac:dyDescent="0.3">
      <c r="A566" s="13">
        <v>2014</v>
      </c>
      <c r="B566" s="89">
        <v>201409</v>
      </c>
      <c r="C566" s="80" t="s">
        <v>191</v>
      </c>
      <c r="D566" s="80" t="s">
        <v>19</v>
      </c>
      <c r="E566" s="80">
        <v>11243.143649</v>
      </c>
      <c r="G566" s="28">
        <v>2014</v>
      </c>
      <c r="H566" s="109">
        <v>201409</v>
      </c>
      <c r="I566" s="29" t="s">
        <v>188</v>
      </c>
      <c r="J566" s="29" t="s">
        <v>186</v>
      </c>
      <c r="K566" s="29">
        <v>86716.725516999999</v>
      </c>
    </row>
    <row r="567" spans="1:11" x14ac:dyDescent="0.3">
      <c r="A567" s="14">
        <v>2014</v>
      </c>
      <c r="B567" s="90">
        <v>201412</v>
      </c>
      <c r="C567" s="79" t="s">
        <v>191</v>
      </c>
      <c r="D567" s="79" t="s">
        <v>19</v>
      </c>
      <c r="E567" s="79">
        <v>13597.181220999901</v>
      </c>
      <c r="G567" s="30">
        <v>2014</v>
      </c>
      <c r="H567" s="110">
        <v>201412</v>
      </c>
      <c r="I567" s="31" t="s">
        <v>188</v>
      </c>
      <c r="J567" s="31" t="s">
        <v>186</v>
      </c>
      <c r="K567" s="31">
        <v>68621.349667999995</v>
      </c>
    </row>
    <row r="568" spans="1:11" x14ac:dyDescent="0.3">
      <c r="A568" s="13">
        <v>2015</v>
      </c>
      <c r="B568" s="89">
        <v>201503</v>
      </c>
      <c r="C568" s="80" t="s">
        <v>191</v>
      </c>
      <c r="D568" s="80" t="s">
        <v>19</v>
      </c>
      <c r="E568" s="80">
        <v>11490.170682</v>
      </c>
      <c r="G568" s="28">
        <v>2015</v>
      </c>
      <c r="H568" s="109">
        <v>201503</v>
      </c>
      <c r="I568" s="29" t="s">
        <v>188</v>
      </c>
      <c r="J568" s="29" t="s">
        <v>186</v>
      </c>
      <c r="K568" s="29">
        <v>70315.718427999993</v>
      </c>
    </row>
    <row r="569" spans="1:11" x14ac:dyDescent="0.3">
      <c r="A569" s="14">
        <v>2015</v>
      </c>
      <c r="B569" s="90">
        <v>201506</v>
      </c>
      <c r="C569" s="79" t="s">
        <v>191</v>
      </c>
      <c r="D569" s="79" t="s">
        <v>19</v>
      </c>
      <c r="E569" s="79">
        <v>10783.163769999999</v>
      </c>
      <c r="G569" s="30">
        <v>2015</v>
      </c>
      <c r="H569" s="110">
        <v>201506</v>
      </c>
      <c r="I569" s="31" t="s">
        <v>188</v>
      </c>
      <c r="J569" s="31" t="s">
        <v>186</v>
      </c>
      <c r="K569" s="31">
        <v>82752.927177999998</v>
      </c>
    </row>
    <row r="570" spans="1:11" x14ac:dyDescent="0.3">
      <c r="A570" s="13">
        <v>2015</v>
      </c>
      <c r="B570" s="89">
        <v>201509</v>
      </c>
      <c r="C570" s="80" t="s">
        <v>191</v>
      </c>
      <c r="D570" s="80" t="s">
        <v>19</v>
      </c>
      <c r="E570" s="80">
        <v>10405.171161</v>
      </c>
      <c r="G570" s="28">
        <v>2015</v>
      </c>
      <c r="H570" s="109">
        <v>201509</v>
      </c>
      <c r="I570" s="29" t="s">
        <v>188</v>
      </c>
      <c r="J570" s="29" t="s">
        <v>186</v>
      </c>
      <c r="K570" s="29">
        <v>83849.122503999999</v>
      </c>
    </row>
    <row r="571" spans="1:11" x14ac:dyDescent="0.3">
      <c r="A571" s="14">
        <v>2015</v>
      </c>
      <c r="B571" s="90">
        <v>201512</v>
      </c>
      <c r="C571" s="79" t="s">
        <v>191</v>
      </c>
      <c r="D571" s="79" t="s">
        <v>19</v>
      </c>
      <c r="E571" s="79">
        <v>11561.19744</v>
      </c>
      <c r="G571" s="30">
        <v>2015</v>
      </c>
      <c r="H571" s="110">
        <v>201512</v>
      </c>
      <c r="I571" s="31" t="s">
        <v>188</v>
      </c>
      <c r="J571" s="31" t="s">
        <v>186</v>
      </c>
      <c r="K571" s="31">
        <v>67884.732480000006</v>
      </c>
    </row>
    <row r="572" spans="1:11" x14ac:dyDescent="0.3">
      <c r="A572" s="13">
        <v>2016</v>
      </c>
      <c r="B572" s="89">
        <v>201603</v>
      </c>
      <c r="C572" s="80" t="s">
        <v>191</v>
      </c>
      <c r="D572" s="80" t="s">
        <v>19</v>
      </c>
      <c r="E572" s="80">
        <v>10310.186833</v>
      </c>
      <c r="G572" s="28">
        <v>2016</v>
      </c>
      <c r="H572" s="109">
        <v>201603</v>
      </c>
      <c r="I572" s="29" t="s">
        <v>188</v>
      </c>
      <c r="J572" s="29" t="s">
        <v>186</v>
      </c>
      <c r="K572" s="29">
        <v>66649.920757</v>
      </c>
    </row>
    <row r="573" spans="1:11" x14ac:dyDescent="0.3">
      <c r="A573" s="14">
        <v>2016</v>
      </c>
      <c r="B573" s="90">
        <v>201606</v>
      </c>
      <c r="C573" s="79" t="s">
        <v>191</v>
      </c>
      <c r="D573" s="79" t="s">
        <v>19</v>
      </c>
      <c r="E573" s="79">
        <v>10177.274257999999</v>
      </c>
      <c r="G573" s="30">
        <v>2016</v>
      </c>
      <c r="H573" s="110">
        <v>201606</v>
      </c>
      <c r="I573" s="31" t="s">
        <v>188</v>
      </c>
      <c r="J573" s="31" t="s">
        <v>186</v>
      </c>
      <c r="K573" s="31">
        <v>78396.973129999998</v>
      </c>
    </row>
    <row r="574" spans="1:11" x14ac:dyDescent="0.3">
      <c r="A574" s="13">
        <v>2016</v>
      </c>
      <c r="B574" s="89">
        <v>201609</v>
      </c>
      <c r="C574" s="80" t="s">
        <v>191</v>
      </c>
      <c r="D574" s="80" t="s">
        <v>19</v>
      </c>
      <c r="E574" s="80">
        <v>9837.3868710000006</v>
      </c>
      <c r="G574" s="28">
        <v>2016</v>
      </c>
      <c r="H574" s="109">
        <v>201609</v>
      </c>
      <c r="I574" s="29" t="s">
        <v>188</v>
      </c>
      <c r="J574" s="29" t="s">
        <v>186</v>
      </c>
      <c r="K574" s="29">
        <v>82829.962776999993</v>
      </c>
    </row>
    <row r="575" spans="1:11" x14ac:dyDescent="0.3">
      <c r="A575" s="14">
        <v>2016</v>
      </c>
      <c r="B575" s="90">
        <v>201612</v>
      </c>
      <c r="C575" s="79" t="s">
        <v>191</v>
      </c>
      <c r="D575" s="79" t="s">
        <v>19</v>
      </c>
      <c r="E575" s="79">
        <v>10526.659197000001</v>
      </c>
      <c r="G575" s="30">
        <v>2016</v>
      </c>
      <c r="H575" s="110">
        <v>201612</v>
      </c>
      <c r="I575" s="31" t="s">
        <v>188</v>
      </c>
      <c r="J575" s="31" t="s">
        <v>186</v>
      </c>
      <c r="K575" s="31">
        <v>68084.446425000002</v>
      </c>
    </row>
    <row r="576" spans="1:11" x14ac:dyDescent="0.3">
      <c r="A576" s="13">
        <v>2017</v>
      </c>
      <c r="B576" s="89">
        <v>201703</v>
      </c>
      <c r="C576" s="80" t="s">
        <v>191</v>
      </c>
      <c r="D576" s="80" t="s">
        <v>19</v>
      </c>
      <c r="E576" s="80">
        <v>9869.6193320000002</v>
      </c>
      <c r="G576" s="28">
        <v>2017</v>
      </c>
      <c r="H576" s="109">
        <v>201703</v>
      </c>
      <c r="I576" s="29" t="s">
        <v>188</v>
      </c>
      <c r="J576" s="29" t="s">
        <v>186</v>
      </c>
      <c r="K576" s="29">
        <v>71382.348582000006</v>
      </c>
    </row>
    <row r="577" spans="1:11" x14ac:dyDescent="0.3">
      <c r="A577" s="14">
        <v>2017</v>
      </c>
      <c r="B577" s="90">
        <v>201706</v>
      </c>
      <c r="C577" s="79" t="s">
        <v>191</v>
      </c>
      <c r="D577" s="79" t="s">
        <v>19</v>
      </c>
      <c r="E577" s="79">
        <v>9569.6407920000001</v>
      </c>
      <c r="G577" s="30">
        <v>2017</v>
      </c>
      <c r="H577" s="110">
        <v>201706</v>
      </c>
      <c r="I577" s="31" t="s">
        <v>188</v>
      </c>
      <c r="J577" s="31" t="s">
        <v>186</v>
      </c>
      <c r="K577" s="31">
        <v>83270.822849000004</v>
      </c>
    </row>
    <row r="578" spans="1:11" x14ac:dyDescent="0.3">
      <c r="A578" s="13">
        <v>2017</v>
      </c>
      <c r="B578" s="89">
        <v>201709</v>
      </c>
      <c r="C578" s="80" t="s">
        <v>191</v>
      </c>
      <c r="D578" s="80" t="s">
        <v>19</v>
      </c>
      <c r="E578" s="80">
        <v>9831.6504449999993</v>
      </c>
      <c r="G578" s="28">
        <v>2017</v>
      </c>
      <c r="H578" s="109">
        <v>201709</v>
      </c>
      <c r="I578" s="29" t="s">
        <v>188</v>
      </c>
      <c r="J578" s="29" t="s">
        <v>186</v>
      </c>
      <c r="K578" s="29">
        <v>87433.598461999994</v>
      </c>
    </row>
    <row r="579" spans="1:11" x14ac:dyDescent="0.3">
      <c r="A579" s="14">
        <v>2017</v>
      </c>
      <c r="B579" s="90">
        <v>201712</v>
      </c>
      <c r="C579" s="79" t="s">
        <v>191</v>
      </c>
      <c r="D579" s="79" t="s">
        <v>19</v>
      </c>
      <c r="E579" s="79">
        <v>10733.117921999999</v>
      </c>
      <c r="G579" s="30">
        <v>2017</v>
      </c>
      <c r="H579" s="110">
        <v>201712</v>
      </c>
      <c r="I579" s="31" t="s">
        <v>188</v>
      </c>
      <c r="J579" s="31" t="s">
        <v>186</v>
      </c>
      <c r="K579" s="31">
        <v>68857.636801999994</v>
      </c>
    </row>
    <row r="580" spans="1:11" x14ac:dyDescent="0.3">
      <c r="A580" s="13">
        <v>2018</v>
      </c>
      <c r="B580" s="89">
        <v>201803</v>
      </c>
      <c r="C580" s="80" t="s">
        <v>191</v>
      </c>
      <c r="D580" s="80" t="s">
        <v>19</v>
      </c>
      <c r="E580" s="80">
        <v>9962.0707610000009</v>
      </c>
      <c r="G580" s="28">
        <v>2018</v>
      </c>
      <c r="H580" s="109">
        <v>201803</v>
      </c>
      <c r="I580" s="29" t="s">
        <v>188</v>
      </c>
      <c r="J580" s="29" t="s">
        <v>186</v>
      </c>
      <c r="K580" s="29">
        <v>74038.561407000001</v>
      </c>
    </row>
    <row r="581" spans="1:11" x14ac:dyDescent="0.3">
      <c r="A581" s="14">
        <v>2018</v>
      </c>
      <c r="B581" s="90">
        <v>201806</v>
      </c>
      <c r="C581" s="79" t="s">
        <v>191</v>
      </c>
      <c r="D581" s="79" t="s">
        <v>19</v>
      </c>
      <c r="E581" s="79">
        <v>9914.59104999999</v>
      </c>
      <c r="G581" s="30">
        <v>2018</v>
      </c>
      <c r="H581" s="110">
        <v>201806</v>
      </c>
      <c r="I581" s="31" t="s">
        <v>188</v>
      </c>
      <c r="J581" s="31" t="s">
        <v>186</v>
      </c>
      <c r="K581" s="31">
        <v>83028.445894000004</v>
      </c>
    </row>
    <row r="582" spans="1:11" x14ac:dyDescent="0.3">
      <c r="A582" s="13">
        <v>2018</v>
      </c>
      <c r="B582" s="89">
        <v>201809</v>
      </c>
      <c r="C582" s="80" t="s">
        <v>191</v>
      </c>
      <c r="D582" s="80" t="s">
        <v>19</v>
      </c>
      <c r="E582" s="80">
        <v>9471.091547</v>
      </c>
      <c r="G582" s="28">
        <v>2018</v>
      </c>
      <c r="H582" s="109">
        <v>201809</v>
      </c>
      <c r="I582" s="29" t="s">
        <v>188</v>
      </c>
      <c r="J582" s="29" t="s">
        <v>186</v>
      </c>
      <c r="K582" s="29">
        <v>85995.509743999995</v>
      </c>
    </row>
    <row r="583" spans="1:11" x14ac:dyDescent="0.3">
      <c r="A583" s="14">
        <v>2018</v>
      </c>
      <c r="B583" s="90">
        <v>201812</v>
      </c>
      <c r="C583" s="79" t="s">
        <v>191</v>
      </c>
      <c r="D583" s="79" t="s">
        <v>19</v>
      </c>
      <c r="E583" s="79">
        <v>10753.895074</v>
      </c>
      <c r="G583" s="30">
        <v>2018</v>
      </c>
      <c r="H583" s="110">
        <v>201812</v>
      </c>
      <c r="I583" s="31" t="s">
        <v>188</v>
      </c>
      <c r="J583" s="31" t="s">
        <v>186</v>
      </c>
      <c r="K583" s="31">
        <v>67864.692485000007</v>
      </c>
    </row>
    <row r="584" spans="1:11" x14ac:dyDescent="0.3">
      <c r="A584" s="13">
        <v>2019</v>
      </c>
      <c r="B584" s="89">
        <v>201903</v>
      </c>
      <c r="C584" s="80" t="s">
        <v>191</v>
      </c>
      <c r="D584" s="80" t="s">
        <v>19</v>
      </c>
      <c r="E584" s="80">
        <v>9419.6397290000004</v>
      </c>
      <c r="G584" s="28">
        <v>2019</v>
      </c>
      <c r="H584" s="109">
        <v>201903</v>
      </c>
      <c r="I584" s="29" t="s">
        <v>188</v>
      </c>
      <c r="J584" s="29" t="s">
        <v>186</v>
      </c>
      <c r="K584" s="29">
        <v>72531.288052000004</v>
      </c>
    </row>
    <row r="585" spans="1:11" x14ac:dyDescent="0.3">
      <c r="A585" s="14">
        <v>2019</v>
      </c>
      <c r="B585" s="90">
        <v>201906</v>
      </c>
      <c r="C585" s="79" t="s">
        <v>191</v>
      </c>
      <c r="D585" s="79" t="s">
        <v>19</v>
      </c>
      <c r="E585" s="79">
        <v>9700.9720340000003</v>
      </c>
      <c r="G585" s="30">
        <v>2019</v>
      </c>
      <c r="H585" s="110">
        <v>201906</v>
      </c>
      <c r="I585" s="31" t="s">
        <v>188</v>
      </c>
      <c r="J585" s="31" t="s">
        <v>186</v>
      </c>
      <c r="K585" s="31">
        <v>80923.251992999998</v>
      </c>
    </row>
    <row r="586" spans="1:11" x14ac:dyDescent="0.3">
      <c r="A586" s="13">
        <v>2019</v>
      </c>
      <c r="B586" s="89">
        <v>201909</v>
      </c>
      <c r="C586" s="80" t="s">
        <v>191</v>
      </c>
      <c r="D586" s="80" t="s">
        <v>19</v>
      </c>
      <c r="E586" s="80">
        <v>9997.9484819999998</v>
      </c>
      <c r="G586" s="28">
        <v>2019</v>
      </c>
      <c r="H586" s="109">
        <v>201909</v>
      </c>
      <c r="I586" s="29" t="s">
        <v>188</v>
      </c>
      <c r="J586" s="29" t="s">
        <v>186</v>
      </c>
      <c r="K586" s="29">
        <v>81239.407007000002</v>
      </c>
    </row>
    <row r="587" spans="1:11" x14ac:dyDescent="0.3">
      <c r="A587" s="14">
        <v>2019</v>
      </c>
      <c r="B587" s="90">
        <v>201912</v>
      </c>
      <c r="C587" s="79" t="s">
        <v>191</v>
      </c>
      <c r="D587" s="79" t="s">
        <v>19</v>
      </c>
      <c r="E587" s="79">
        <v>11736.295609000001</v>
      </c>
      <c r="G587" s="30">
        <v>2019</v>
      </c>
      <c r="H587" s="110">
        <v>201912</v>
      </c>
      <c r="I587" s="31" t="s">
        <v>188</v>
      </c>
      <c r="J587" s="31" t="s">
        <v>186</v>
      </c>
      <c r="K587" s="31">
        <v>62711.453903000001</v>
      </c>
    </row>
    <row r="588" spans="1:11" x14ac:dyDescent="0.3">
      <c r="A588" s="13">
        <v>2020</v>
      </c>
      <c r="B588" s="89">
        <v>202003</v>
      </c>
      <c r="C588" s="80" t="s">
        <v>191</v>
      </c>
      <c r="D588" s="80" t="s">
        <v>19</v>
      </c>
      <c r="E588" s="80">
        <v>9208.0461250000008</v>
      </c>
      <c r="G588" s="28">
        <v>2020</v>
      </c>
      <c r="H588" s="109">
        <v>202003</v>
      </c>
      <c r="I588" s="29" t="s">
        <v>188</v>
      </c>
      <c r="J588" s="29" t="s">
        <v>186</v>
      </c>
      <c r="K588" s="29">
        <v>64321.222889999997</v>
      </c>
    </row>
    <row r="589" spans="1:11" x14ac:dyDescent="0.3">
      <c r="A589" s="14">
        <v>2020</v>
      </c>
      <c r="B589" s="90">
        <v>202006</v>
      </c>
      <c r="C589" s="79" t="s">
        <v>191</v>
      </c>
      <c r="D589" s="79" t="s">
        <v>19</v>
      </c>
      <c r="E589" s="79">
        <v>3575.9620140000002</v>
      </c>
      <c r="G589" s="30">
        <v>2020</v>
      </c>
      <c r="H589" s="110">
        <v>202006</v>
      </c>
      <c r="I589" s="31" t="s">
        <v>188</v>
      </c>
      <c r="J589" s="31" t="s">
        <v>186</v>
      </c>
      <c r="K589" s="31">
        <v>67891.678654000003</v>
      </c>
    </row>
    <row r="590" spans="1:11" x14ac:dyDescent="0.3">
      <c r="A590" s="13">
        <v>2020</v>
      </c>
      <c r="B590" s="89">
        <v>202009</v>
      </c>
      <c r="C590" s="80" t="s">
        <v>191</v>
      </c>
      <c r="D590" s="80" t="s">
        <v>19</v>
      </c>
      <c r="E590" s="80">
        <v>7351.7448299999996</v>
      </c>
      <c r="G590" s="28">
        <v>2020</v>
      </c>
      <c r="H590" s="109">
        <v>202009</v>
      </c>
      <c r="I590" s="29" t="s">
        <v>188</v>
      </c>
      <c r="J590" s="29" t="s">
        <v>186</v>
      </c>
      <c r="K590" s="29">
        <v>72589.134340999997</v>
      </c>
    </row>
    <row r="591" spans="1:11" x14ac:dyDescent="0.3">
      <c r="A591" s="14">
        <v>2020</v>
      </c>
      <c r="B591" s="90">
        <v>202012</v>
      </c>
      <c r="C591" s="79" t="s">
        <v>191</v>
      </c>
      <c r="D591" s="79" t="s">
        <v>19</v>
      </c>
      <c r="E591" s="79">
        <v>7678.7368299999998</v>
      </c>
      <c r="G591" s="30">
        <v>2020</v>
      </c>
      <c r="H591" s="110">
        <v>202012</v>
      </c>
      <c r="I591" s="31" t="s">
        <v>188</v>
      </c>
      <c r="J591" s="31" t="s">
        <v>186</v>
      </c>
      <c r="K591" s="31">
        <v>55882.928960999998</v>
      </c>
    </row>
    <row r="592" spans="1:11" x14ac:dyDescent="0.3">
      <c r="A592" s="13">
        <v>2021</v>
      </c>
      <c r="B592" s="89">
        <v>202103</v>
      </c>
      <c r="C592" s="80" t="s">
        <v>191</v>
      </c>
      <c r="D592" s="80" t="s">
        <v>19</v>
      </c>
      <c r="E592" s="80">
        <v>4473.459065</v>
      </c>
      <c r="G592" s="28">
        <v>2021</v>
      </c>
      <c r="H592" s="109">
        <v>202103</v>
      </c>
      <c r="I592" s="29" t="s">
        <v>188</v>
      </c>
      <c r="J592" s="29" t="s">
        <v>186</v>
      </c>
      <c r="K592" s="29">
        <v>51842.342186000002</v>
      </c>
    </row>
    <row r="593" spans="1:11" x14ac:dyDescent="0.3">
      <c r="A593" s="14">
        <v>2021</v>
      </c>
      <c r="B593" s="90">
        <v>202106</v>
      </c>
      <c r="C593" s="79" t="s">
        <v>191</v>
      </c>
      <c r="D593" s="79" t="s">
        <v>19</v>
      </c>
      <c r="E593" s="79">
        <v>7571.5856629999998</v>
      </c>
      <c r="G593" s="30">
        <v>2021</v>
      </c>
      <c r="H593" s="110">
        <v>202106</v>
      </c>
      <c r="I593" s="31" t="s">
        <v>188</v>
      </c>
      <c r="J593" s="31" t="s">
        <v>186</v>
      </c>
      <c r="K593" s="31">
        <v>57174.438460999998</v>
      </c>
    </row>
    <row r="594" spans="1:11" x14ac:dyDescent="0.3">
      <c r="A594" s="13">
        <v>2021</v>
      </c>
      <c r="B594" s="89">
        <v>202109</v>
      </c>
      <c r="C594" s="80" t="s">
        <v>191</v>
      </c>
      <c r="D594" s="80" t="s">
        <v>19</v>
      </c>
      <c r="E594" s="80">
        <v>9050.7900520000003</v>
      </c>
      <c r="G594" s="28">
        <v>2021</v>
      </c>
      <c r="H594" s="109">
        <v>202109</v>
      </c>
      <c r="I594" s="29" t="s">
        <v>188</v>
      </c>
      <c r="J594" s="29" t="s">
        <v>186</v>
      </c>
      <c r="K594" s="29">
        <v>60151.999381000001</v>
      </c>
    </row>
    <row r="595" spans="1:11" x14ac:dyDescent="0.3">
      <c r="A595" s="14">
        <v>2021</v>
      </c>
      <c r="B595" s="90">
        <v>202112</v>
      </c>
      <c r="C595" s="79" t="s">
        <v>191</v>
      </c>
      <c r="D595" s="79" t="s">
        <v>19</v>
      </c>
      <c r="E595" s="79">
        <v>10261.646067</v>
      </c>
      <c r="G595" s="30">
        <v>2021</v>
      </c>
      <c r="H595" s="110">
        <v>202112</v>
      </c>
      <c r="I595" s="31" t="s">
        <v>188</v>
      </c>
      <c r="J595" s="31" t="s">
        <v>186</v>
      </c>
      <c r="K595" s="31">
        <v>46984.284285000002</v>
      </c>
    </row>
    <row r="596" spans="1:11" x14ac:dyDescent="0.3">
      <c r="A596" s="13">
        <v>2022</v>
      </c>
      <c r="B596" s="89">
        <v>202203</v>
      </c>
      <c r="C596" s="80" t="s">
        <v>191</v>
      </c>
      <c r="D596" s="80" t="s">
        <v>19</v>
      </c>
      <c r="E596" s="80">
        <v>9156.3647139999994</v>
      </c>
      <c r="G596" s="28">
        <v>2022</v>
      </c>
      <c r="H596" s="109">
        <v>202203</v>
      </c>
      <c r="I596" s="29" t="s">
        <v>188</v>
      </c>
      <c r="J596" s="29" t="s">
        <v>186</v>
      </c>
      <c r="K596" s="29">
        <v>44619.784533999999</v>
      </c>
    </row>
    <row r="597" spans="1:11" x14ac:dyDescent="0.3">
      <c r="A597" s="14">
        <v>2022</v>
      </c>
      <c r="B597" s="90">
        <v>202206</v>
      </c>
      <c r="C597" s="79" t="s">
        <v>191</v>
      </c>
      <c r="D597" s="79" t="s">
        <v>19</v>
      </c>
      <c r="E597" s="79">
        <v>10142.887064</v>
      </c>
      <c r="G597" s="30">
        <v>2022</v>
      </c>
      <c r="H597" s="110">
        <v>202206</v>
      </c>
      <c r="I597" s="31" t="s">
        <v>188</v>
      </c>
      <c r="J597" s="31" t="s">
        <v>186</v>
      </c>
      <c r="K597" s="31">
        <v>48349.684802999996</v>
      </c>
    </row>
    <row r="598" spans="1:11" x14ac:dyDescent="0.3">
      <c r="A598" s="13">
        <v>2022</v>
      </c>
      <c r="B598" s="89">
        <v>202209</v>
      </c>
      <c r="C598" s="80" t="s">
        <v>191</v>
      </c>
      <c r="D598" s="80" t="s">
        <v>19</v>
      </c>
      <c r="E598" s="80">
        <v>10314.118651000001</v>
      </c>
      <c r="G598" s="28">
        <v>2022</v>
      </c>
      <c r="H598" s="109">
        <v>202209</v>
      </c>
      <c r="I598" s="29" t="s">
        <v>188</v>
      </c>
      <c r="J598" s="29" t="s">
        <v>186</v>
      </c>
      <c r="K598" s="29">
        <v>50302.151879999998</v>
      </c>
    </row>
    <row r="599" spans="1:11" x14ac:dyDescent="0.3">
      <c r="A599" s="14">
        <v>2022</v>
      </c>
      <c r="B599" s="90">
        <v>202212</v>
      </c>
      <c r="C599" s="79" t="s">
        <v>191</v>
      </c>
      <c r="D599" s="79" t="s">
        <v>19</v>
      </c>
      <c r="E599" s="79">
        <v>12099.83288</v>
      </c>
      <c r="G599" s="30">
        <v>2022</v>
      </c>
      <c r="H599" s="110">
        <v>202212</v>
      </c>
      <c r="I599" s="31" t="s">
        <v>188</v>
      </c>
      <c r="J599" s="31" t="s">
        <v>186</v>
      </c>
      <c r="K599" s="31">
        <v>39760.272334000001</v>
      </c>
    </row>
    <row r="600" spans="1:11" x14ac:dyDescent="0.3">
      <c r="A600" s="13">
        <v>2023</v>
      </c>
      <c r="B600" s="89">
        <v>202303</v>
      </c>
      <c r="C600" s="80" t="s">
        <v>191</v>
      </c>
      <c r="D600" s="80" t="s">
        <v>19</v>
      </c>
      <c r="E600" s="80">
        <v>11056.002017999999</v>
      </c>
      <c r="G600" s="28">
        <v>2023</v>
      </c>
      <c r="H600" s="109">
        <v>202303</v>
      </c>
      <c r="I600" s="29" t="s">
        <v>188</v>
      </c>
      <c r="J600" s="29" t="s">
        <v>186</v>
      </c>
      <c r="K600" s="29">
        <v>38451.53</v>
      </c>
    </row>
    <row r="601" spans="1:11" x14ac:dyDescent="0.3">
      <c r="A601" s="14">
        <v>2023</v>
      </c>
      <c r="B601" s="90">
        <v>202306</v>
      </c>
      <c r="C601" s="79" t="s">
        <v>191</v>
      </c>
      <c r="D601" s="79" t="s">
        <v>19</v>
      </c>
      <c r="E601" s="79">
        <v>11741.461293</v>
      </c>
      <c r="G601" s="30">
        <v>2023</v>
      </c>
      <c r="H601" s="110">
        <v>202306</v>
      </c>
      <c r="I601" s="31" t="s">
        <v>188</v>
      </c>
      <c r="J601" s="31" t="s">
        <v>186</v>
      </c>
      <c r="K601" s="31">
        <v>42196.68</v>
      </c>
    </row>
    <row r="602" spans="1:11" x14ac:dyDescent="0.3">
      <c r="A602" s="13">
        <v>2023</v>
      </c>
      <c r="B602" s="89">
        <v>202309</v>
      </c>
      <c r="C602" s="80" t="s">
        <v>191</v>
      </c>
      <c r="D602" s="80" t="s">
        <v>19</v>
      </c>
      <c r="E602" s="80">
        <v>11343.051882</v>
      </c>
      <c r="G602" s="28">
        <v>2023</v>
      </c>
      <c r="H602" s="109">
        <v>202309</v>
      </c>
      <c r="I602" s="29" t="s">
        <v>188</v>
      </c>
      <c r="J602" s="29" t="s">
        <v>186</v>
      </c>
      <c r="K602" s="29">
        <v>44156.71</v>
      </c>
    </row>
    <row r="603" spans="1:11" x14ac:dyDescent="0.3">
      <c r="A603" s="14">
        <v>2023</v>
      </c>
      <c r="B603" s="90">
        <v>202312</v>
      </c>
      <c r="C603" s="79" t="s">
        <v>191</v>
      </c>
      <c r="D603" s="79" t="s">
        <v>19</v>
      </c>
      <c r="E603" s="79">
        <v>11173.067821000001</v>
      </c>
      <c r="G603" s="30">
        <v>2023</v>
      </c>
      <c r="H603" s="110">
        <v>202312</v>
      </c>
      <c r="I603" s="31" t="s">
        <v>188</v>
      </c>
      <c r="J603" s="31" t="s">
        <v>186</v>
      </c>
      <c r="K603" s="31">
        <v>36060.43</v>
      </c>
    </row>
    <row r="604" spans="1:11" x14ac:dyDescent="0.3">
      <c r="A604" s="13">
        <v>2009</v>
      </c>
      <c r="B604" s="89">
        <v>200903</v>
      </c>
      <c r="C604" s="80" t="s">
        <v>191</v>
      </c>
      <c r="D604" s="80" t="s">
        <v>178</v>
      </c>
      <c r="E604" s="80">
        <v>3743.695397</v>
      </c>
    </row>
    <row r="605" spans="1:11" x14ac:dyDescent="0.3">
      <c r="A605" s="14">
        <v>2009</v>
      </c>
      <c r="B605" s="90">
        <v>200906</v>
      </c>
      <c r="C605" s="79" t="s">
        <v>191</v>
      </c>
      <c r="D605" s="79" t="s">
        <v>178</v>
      </c>
      <c r="E605" s="79">
        <v>3762.6150619999999</v>
      </c>
    </row>
    <row r="606" spans="1:11" x14ac:dyDescent="0.3">
      <c r="A606" s="13">
        <v>2009</v>
      </c>
      <c r="B606" s="89">
        <v>200909</v>
      </c>
      <c r="C606" s="80" t="s">
        <v>191</v>
      </c>
      <c r="D606" s="80" t="s">
        <v>178</v>
      </c>
      <c r="E606" s="80">
        <v>3768.043514</v>
      </c>
    </row>
    <row r="607" spans="1:11" x14ac:dyDescent="0.3">
      <c r="A607" s="14">
        <v>2009</v>
      </c>
      <c r="B607" s="90">
        <v>200912</v>
      </c>
      <c r="C607" s="79" t="s">
        <v>191</v>
      </c>
      <c r="D607" s="79" t="s">
        <v>178</v>
      </c>
      <c r="E607" s="79">
        <v>4327.3380749999997</v>
      </c>
    </row>
    <row r="608" spans="1:11" x14ac:dyDescent="0.3">
      <c r="A608" s="13">
        <v>2010</v>
      </c>
      <c r="B608" s="89">
        <v>201003</v>
      </c>
      <c r="C608" s="80" t="s">
        <v>191</v>
      </c>
      <c r="D608" s="80" t="s">
        <v>178</v>
      </c>
      <c r="E608" s="80">
        <v>3069.7883000000002</v>
      </c>
    </row>
    <row r="609" spans="1:5" x14ac:dyDescent="0.3">
      <c r="A609" s="14">
        <v>2010</v>
      </c>
      <c r="B609" s="90">
        <v>201006</v>
      </c>
      <c r="C609" s="79" t="s">
        <v>191</v>
      </c>
      <c r="D609" s="79" t="s">
        <v>178</v>
      </c>
      <c r="E609" s="79">
        <v>3104.1039919999998</v>
      </c>
    </row>
    <row r="610" spans="1:5" x14ac:dyDescent="0.3">
      <c r="A610" s="13">
        <v>2010</v>
      </c>
      <c r="B610" s="89">
        <v>201009</v>
      </c>
      <c r="C610" s="80" t="s">
        <v>191</v>
      </c>
      <c r="D610" s="80" t="s">
        <v>178</v>
      </c>
      <c r="E610" s="80">
        <v>3200.1039919999998</v>
      </c>
    </row>
    <row r="611" spans="1:5" x14ac:dyDescent="0.3">
      <c r="A611" s="14">
        <v>2010</v>
      </c>
      <c r="B611" s="90">
        <v>201012</v>
      </c>
      <c r="C611" s="79" t="s">
        <v>191</v>
      </c>
      <c r="D611" s="79" t="s">
        <v>178</v>
      </c>
      <c r="E611" s="79">
        <v>3494.5301760000002</v>
      </c>
    </row>
    <row r="612" spans="1:5" x14ac:dyDescent="0.3">
      <c r="A612" s="13">
        <v>2011</v>
      </c>
      <c r="B612" s="89">
        <v>201103</v>
      </c>
      <c r="C612" s="80" t="s">
        <v>191</v>
      </c>
      <c r="D612" s="80" t="s">
        <v>178</v>
      </c>
      <c r="E612" s="80">
        <v>2767.34</v>
      </c>
    </row>
    <row r="613" spans="1:5" x14ac:dyDescent="0.3">
      <c r="A613" s="14">
        <v>2011</v>
      </c>
      <c r="B613" s="90">
        <v>201106</v>
      </c>
      <c r="C613" s="79" t="s">
        <v>191</v>
      </c>
      <c r="D613" s="79" t="s">
        <v>178</v>
      </c>
      <c r="E613" s="79">
        <v>2828.28</v>
      </c>
    </row>
    <row r="614" spans="1:5" x14ac:dyDescent="0.3">
      <c r="A614" s="13">
        <v>2011</v>
      </c>
      <c r="B614" s="89">
        <v>201109</v>
      </c>
      <c r="C614" s="80" t="s">
        <v>191</v>
      </c>
      <c r="D614" s="80" t="s">
        <v>178</v>
      </c>
      <c r="E614" s="80">
        <v>2977.92</v>
      </c>
    </row>
    <row r="615" spans="1:5" x14ac:dyDescent="0.3">
      <c r="A615" s="14">
        <v>2011</v>
      </c>
      <c r="B615" s="90">
        <v>201112</v>
      </c>
      <c r="C615" s="79" t="s">
        <v>191</v>
      </c>
      <c r="D615" s="79" t="s">
        <v>178</v>
      </c>
      <c r="E615" s="79">
        <v>3565.26</v>
      </c>
    </row>
    <row r="616" spans="1:5" x14ac:dyDescent="0.3">
      <c r="A616" s="13">
        <v>2012</v>
      </c>
      <c r="B616" s="89">
        <v>201203</v>
      </c>
      <c r="C616" s="80" t="s">
        <v>191</v>
      </c>
      <c r="D616" s="80" t="s">
        <v>178</v>
      </c>
      <c r="E616" s="80">
        <v>3391.568006</v>
      </c>
    </row>
    <row r="617" spans="1:5" x14ac:dyDescent="0.3">
      <c r="A617" s="14">
        <v>2012</v>
      </c>
      <c r="B617" s="90">
        <v>201206</v>
      </c>
      <c r="C617" s="79" t="s">
        <v>191</v>
      </c>
      <c r="D617" s="79" t="s">
        <v>178</v>
      </c>
      <c r="E617" s="79">
        <v>3357.7904189999999</v>
      </c>
    </row>
    <row r="618" spans="1:5" x14ac:dyDescent="0.3">
      <c r="A618" s="13">
        <v>2012</v>
      </c>
      <c r="B618" s="89">
        <v>201209</v>
      </c>
      <c r="C618" s="80" t="s">
        <v>191</v>
      </c>
      <c r="D618" s="80" t="s">
        <v>178</v>
      </c>
      <c r="E618" s="80">
        <v>3168.7219839999998</v>
      </c>
    </row>
    <row r="619" spans="1:5" x14ac:dyDescent="0.3">
      <c r="A619" s="14">
        <v>2012</v>
      </c>
      <c r="B619" s="90">
        <v>201212</v>
      </c>
      <c r="C619" s="79" t="s">
        <v>191</v>
      </c>
      <c r="D619" s="79" t="s">
        <v>178</v>
      </c>
      <c r="E619" s="79">
        <v>3583.3207860000002</v>
      </c>
    </row>
    <row r="620" spans="1:5" x14ac:dyDescent="0.3">
      <c r="A620" s="13">
        <v>2013</v>
      </c>
      <c r="B620" s="89">
        <v>201303</v>
      </c>
      <c r="C620" s="80" t="s">
        <v>191</v>
      </c>
      <c r="D620" s="80" t="s">
        <v>178</v>
      </c>
      <c r="E620" s="80">
        <v>3148.1550379999999</v>
      </c>
    </row>
    <row r="621" spans="1:5" x14ac:dyDescent="0.3">
      <c r="A621" s="14">
        <v>2013</v>
      </c>
      <c r="B621" s="90">
        <v>201306</v>
      </c>
      <c r="C621" s="79" t="s">
        <v>191</v>
      </c>
      <c r="D621" s="79" t="s">
        <v>178</v>
      </c>
      <c r="E621" s="79">
        <v>2938.6437759999999</v>
      </c>
    </row>
    <row r="622" spans="1:5" x14ac:dyDescent="0.3">
      <c r="A622" s="13">
        <v>2013</v>
      </c>
      <c r="B622" s="89">
        <v>201309</v>
      </c>
      <c r="C622" s="80" t="s">
        <v>191</v>
      </c>
      <c r="D622" s="80" t="s">
        <v>178</v>
      </c>
      <c r="E622" s="80">
        <v>2966.5721090000002</v>
      </c>
    </row>
    <row r="623" spans="1:5" x14ac:dyDescent="0.3">
      <c r="A623" s="14">
        <v>2013</v>
      </c>
      <c r="B623" s="90">
        <v>201312</v>
      </c>
      <c r="C623" s="79" t="s">
        <v>191</v>
      </c>
      <c r="D623" s="79" t="s">
        <v>178</v>
      </c>
      <c r="E623" s="79">
        <v>3598.2075300000001</v>
      </c>
    </row>
    <row r="624" spans="1:5" x14ac:dyDescent="0.3">
      <c r="A624" s="13">
        <v>2014</v>
      </c>
      <c r="B624" s="89">
        <v>201403</v>
      </c>
      <c r="C624" s="80" t="s">
        <v>191</v>
      </c>
      <c r="D624" s="80" t="s">
        <v>178</v>
      </c>
      <c r="E624" s="80">
        <v>3342.6447469999998</v>
      </c>
    </row>
    <row r="625" spans="1:5" x14ac:dyDescent="0.3">
      <c r="A625" s="14">
        <v>2014</v>
      </c>
      <c r="B625" s="90">
        <v>201406</v>
      </c>
      <c r="C625" s="79" t="s">
        <v>191</v>
      </c>
      <c r="D625" s="79" t="s">
        <v>178</v>
      </c>
      <c r="E625" s="79">
        <v>3110.4386249999998</v>
      </c>
    </row>
    <row r="626" spans="1:5" x14ac:dyDescent="0.3">
      <c r="A626" s="13">
        <v>2014</v>
      </c>
      <c r="B626" s="89">
        <v>201409</v>
      </c>
      <c r="C626" s="80" t="s">
        <v>191</v>
      </c>
      <c r="D626" s="80" t="s">
        <v>178</v>
      </c>
      <c r="E626" s="80">
        <v>3076.9226870000002</v>
      </c>
    </row>
    <row r="627" spans="1:5" x14ac:dyDescent="0.3">
      <c r="A627" s="14">
        <v>2014</v>
      </c>
      <c r="B627" s="90">
        <v>201412</v>
      </c>
      <c r="C627" s="79" t="s">
        <v>191</v>
      </c>
      <c r="D627" s="79" t="s">
        <v>178</v>
      </c>
      <c r="E627" s="79">
        <v>3997.5215790000002</v>
      </c>
    </row>
    <row r="628" spans="1:5" x14ac:dyDescent="0.3">
      <c r="A628" s="13">
        <v>2015</v>
      </c>
      <c r="B628" s="89">
        <v>201503</v>
      </c>
      <c r="C628" s="80" t="s">
        <v>191</v>
      </c>
      <c r="D628" s="80" t="s">
        <v>178</v>
      </c>
      <c r="E628" s="80">
        <v>3379.8793099999998</v>
      </c>
    </row>
    <row r="629" spans="1:5" x14ac:dyDescent="0.3">
      <c r="A629" s="14">
        <v>2015</v>
      </c>
      <c r="B629" s="90">
        <v>201506</v>
      </c>
      <c r="C629" s="79" t="s">
        <v>191</v>
      </c>
      <c r="D629" s="79" t="s">
        <v>178</v>
      </c>
      <c r="E629" s="79">
        <v>3097.7476579999998</v>
      </c>
    </row>
    <row r="630" spans="1:5" x14ac:dyDescent="0.3">
      <c r="A630" s="13">
        <v>2015</v>
      </c>
      <c r="B630" s="89">
        <v>201509</v>
      </c>
      <c r="C630" s="80" t="s">
        <v>191</v>
      </c>
      <c r="D630" s="80" t="s">
        <v>178</v>
      </c>
      <c r="E630" s="80">
        <v>2983.0877869999999</v>
      </c>
    </row>
    <row r="631" spans="1:5" x14ac:dyDescent="0.3">
      <c r="A631" s="14">
        <v>2015</v>
      </c>
      <c r="B631" s="90">
        <v>201512</v>
      </c>
      <c r="C631" s="79" t="s">
        <v>191</v>
      </c>
      <c r="D631" s="79" t="s">
        <v>178</v>
      </c>
      <c r="E631" s="79">
        <v>3402.2596589999998</v>
      </c>
    </row>
    <row r="632" spans="1:5" x14ac:dyDescent="0.3">
      <c r="A632" s="13">
        <v>2016</v>
      </c>
      <c r="B632" s="89">
        <v>201603</v>
      </c>
      <c r="C632" s="80" t="s">
        <v>191</v>
      </c>
      <c r="D632" s="80" t="s">
        <v>178</v>
      </c>
      <c r="E632" s="80">
        <v>3218.826513</v>
      </c>
    </row>
    <row r="633" spans="1:5" x14ac:dyDescent="0.3">
      <c r="A633" s="14">
        <v>2016</v>
      </c>
      <c r="B633" s="90">
        <v>201606</v>
      </c>
      <c r="C633" s="79" t="s">
        <v>191</v>
      </c>
      <c r="D633" s="79" t="s">
        <v>178</v>
      </c>
      <c r="E633" s="79">
        <v>3042.2531039999999</v>
      </c>
    </row>
    <row r="634" spans="1:5" x14ac:dyDescent="0.3">
      <c r="A634" s="13">
        <v>2016</v>
      </c>
      <c r="B634" s="89">
        <v>201609</v>
      </c>
      <c r="C634" s="80" t="s">
        <v>191</v>
      </c>
      <c r="D634" s="80" t="s">
        <v>178</v>
      </c>
      <c r="E634" s="80">
        <v>2903.1672870000002</v>
      </c>
    </row>
    <row r="635" spans="1:5" x14ac:dyDescent="0.3">
      <c r="A635" s="14">
        <v>2016</v>
      </c>
      <c r="B635" s="90">
        <v>201612</v>
      </c>
      <c r="C635" s="79" t="s">
        <v>191</v>
      </c>
      <c r="D635" s="79" t="s">
        <v>178</v>
      </c>
      <c r="E635" s="79">
        <v>3346.5323060000001</v>
      </c>
    </row>
    <row r="636" spans="1:5" x14ac:dyDescent="0.3">
      <c r="A636" s="13">
        <v>2017</v>
      </c>
      <c r="B636" s="89">
        <v>201703</v>
      </c>
      <c r="C636" s="80" t="s">
        <v>191</v>
      </c>
      <c r="D636" s="80" t="s">
        <v>178</v>
      </c>
      <c r="E636" s="80">
        <v>3092.2523609999998</v>
      </c>
    </row>
    <row r="637" spans="1:5" x14ac:dyDescent="0.3">
      <c r="A637" s="14">
        <v>2017</v>
      </c>
      <c r="B637" s="90">
        <v>201706</v>
      </c>
      <c r="C637" s="79" t="s">
        <v>191</v>
      </c>
      <c r="D637" s="79" t="s">
        <v>178</v>
      </c>
      <c r="E637" s="79">
        <v>2916.1920209999998</v>
      </c>
    </row>
    <row r="638" spans="1:5" x14ac:dyDescent="0.3">
      <c r="A638" s="13">
        <v>2017</v>
      </c>
      <c r="B638" s="89">
        <v>201709</v>
      </c>
      <c r="C638" s="80" t="s">
        <v>191</v>
      </c>
      <c r="D638" s="80" t="s">
        <v>178</v>
      </c>
      <c r="E638" s="80">
        <v>2839.0449159999998</v>
      </c>
    </row>
    <row r="639" spans="1:5" x14ac:dyDescent="0.3">
      <c r="A639" s="14">
        <v>2017</v>
      </c>
      <c r="B639" s="90">
        <v>201712</v>
      </c>
      <c r="C639" s="79" t="s">
        <v>191</v>
      </c>
      <c r="D639" s="79" t="s">
        <v>178</v>
      </c>
      <c r="E639" s="79">
        <v>3345.465412</v>
      </c>
    </row>
    <row r="640" spans="1:5" x14ac:dyDescent="0.3">
      <c r="A640" s="13">
        <v>2018</v>
      </c>
      <c r="B640" s="89">
        <v>201803</v>
      </c>
      <c r="C640" s="80" t="s">
        <v>191</v>
      </c>
      <c r="D640" s="80" t="s">
        <v>178</v>
      </c>
      <c r="E640" s="80">
        <v>2928.9552129999902</v>
      </c>
    </row>
    <row r="641" spans="1:5" x14ac:dyDescent="0.3">
      <c r="A641" s="14">
        <v>2018</v>
      </c>
      <c r="B641" s="90">
        <v>201806</v>
      </c>
      <c r="C641" s="79" t="s">
        <v>191</v>
      </c>
      <c r="D641" s="79" t="s">
        <v>178</v>
      </c>
      <c r="E641" s="79">
        <v>2914.5547299999998</v>
      </c>
    </row>
    <row r="642" spans="1:5" x14ac:dyDescent="0.3">
      <c r="A642" s="13">
        <v>2018</v>
      </c>
      <c r="B642" s="89">
        <v>201809</v>
      </c>
      <c r="C642" s="80" t="s">
        <v>191</v>
      </c>
      <c r="D642" s="80" t="s">
        <v>178</v>
      </c>
      <c r="E642" s="80">
        <v>2677.8187039999998</v>
      </c>
    </row>
    <row r="643" spans="1:5" x14ac:dyDescent="0.3">
      <c r="A643" s="14">
        <v>2018</v>
      </c>
      <c r="B643" s="90">
        <v>201812</v>
      </c>
      <c r="C643" s="79" t="s">
        <v>191</v>
      </c>
      <c r="D643" s="79" t="s">
        <v>178</v>
      </c>
      <c r="E643" s="79">
        <v>3407.501319</v>
      </c>
    </row>
    <row r="644" spans="1:5" x14ac:dyDescent="0.3">
      <c r="A644" s="13">
        <v>2019</v>
      </c>
      <c r="B644" s="89">
        <v>201903</v>
      </c>
      <c r="C644" s="80" t="s">
        <v>191</v>
      </c>
      <c r="D644" s="80" t="s">
        <v>178</v>
      </c>
      <c r="E644" s="80">
        <v>2931.0987369999998</v>
      </c>
    </row>
    <row r="645" spans="1:5" x14ac:dyDescent="0.3">
      <c r="A645" s="14">
        <v>2019</v>
      </c>
      <c r="B645" s="90">
        <v>201906</v>
      </c>
      <c r="C645" s="79" t="s">
        <v>191</v>
      </c>
      <c r="D645" s="79" t="s">
        <v>178</v>
      </c>
      <c r="E645" s="79">
        <v>2646.2206000000001</v>
      </c>
    </row>
    <row r="646" spans="1:5" x14ac:dyDescent="0.3">
      <c r="A646" s="13">
        <v>2019</v>
      </c>
      <c r="B646" s="89">
        <v>201909</v>
      </c>
      <c r="C646" s="80" t="s">
        <v>191</v>
      </c>
      <c r="D646" s="80" t="s">
        <v>178</v>
      </c>
      <c r="E646" s="80">
        <v>2905.2945340000001</v>
      </c>
    </row>
    <row r="647" spans="1:5" x14ac:dyDescent="0.3">
      <c r="A647" s="14">
        <v>2019</v>
      </c>
      <c r="B647" s="90">
        <v>201912</v>
      </c>
      <c r="C647" s="79" t="s">
        <v>191</v>
      </c>
      <c r="D647" s="79" t="s">
        <v>178</v>
      </c>
      <c r="E647" s="79">
        <v>3486.8144980000002</v>
      </c>
    </row>
    <row r="648" spans="1:5" x14ac:dyDescent="0.3">
      <c r="A648" s="13">
        <v>2020</v>
      </c>
      <c r="B648" s="89">
        <v>202003</v>
      </c>
      <c r="C648" s="80" t="s">
        <v>191</v>
      </c>
      <c r="D648" s="80" t="s">
        <v>178</v>
      </c>
      <c r="E648" s="80">
        <v>2751.247785</v>
      </c>
    </row>
    <row r="649" spans="1:5" x14ac:dyDescent="0.3">
      <c r="A649" s="14">
        <v>2020</v>
      </c>
      <c r="B649" s="90">
        <v>202006</v>
      </c>
      <c r="C649" s="79" t="s">
        <v>191</v>
      </c>
      <c r="D649" s="79" t="s">
        <v>178</v>
      </c>
      <c r="E649" s="79">
        <v>1020.08181</v>
      </c>
    </row>
    <row r="650" spans="1:5" x14ac:dyDescent="0.3">
      <c r="A650" s="13">
        <v>2020</v>
      </c>
      <c r="B650" s="89">
        <v>202009</v>
      </c>
      <c r="C650" s="80" t="s">
        <v>191</v>
      </c>
      <c r="D650" s="80" t="s">
        <v>178</v>
      </c>
      <c r="E650" s="80">
        <v>2205.9445959999998</v>
      </c>
    </row>
    <row r="651" spans="1:5" x14ac:dyDescent="0.3">
      <c r="A651" s="14">
        <v>2020</v>
      </c>
      <c r="B651" s="90">
        <v>202012</v>
      </c>
      <c r="C651" s="79" t="s">
        <v>191</v>
      </c>
      <c r="D651" s="79" t="s">
        <v>178</v>
      </c>
      <c r="E651" s="79">
        <v>2347.0329630000001</v>
      </c>
    </row>
    <row r="652" spans="1:5" x14ac:dyDescent="0.3">
      <c r="A652" s="13">
        <v>2021</v>
      </c>
      <c r="B652" s="89">
        <v>202103</v>
      </c>
      <c r="C652" s="80" t="s">
        <v>191</v>
      </c>
      <c r="D652" s="80" t="s">
        <v>178</v>
      </c>
      <c r="E652" s="80">
        <v>1319.467635</v>
      </c>
    </row>
    <row r="653" spans="1:5" x14ac:dyDescent="0.3">
      <c r="A653" s="14">
        <v>2021</v>
      </c>
      <c r="B653" s="90">
        <v>202106</v>
      </c>
      <c r="C653" s="79" t="s">
        <v>191</v>
      </c>
      <c r="D653" s="79" t="s">
        <v>178</v>
      </c>
      <c r="E653" s="79">
        <v>2179.161724</v>
      </c>
    </row>
    <row r="654" spans="1:5" x14ac:dyDescent="0.3">
      <c r="A654" s="13">
        <v>2021</v>
      </c>
      <c r="B654" s="89">
        <v>202109</v>
      </c>
      <c r="C654" s="80" t="s">
        <v>191</v>
      </c>
      <c r="D654" s="80" t="s">
        <v>178</v>
      </c>
      <c r="E654" s="80">
        <v>2464.7332029999998</v>
      </c>
    </row>
    <row r="655" spans="1:5" x14ac:dyDescent="0.3">
      <c r="A655" s="14">
        <v>2021</v>
      </c>
      <c r="B655" s="90">
        <v>202112</v>
      </c>
      <c r="C655" s="79" t="s">
        <v>191</v>
      </c>
      <c r="D655" s="79" t="s">
        <v>178</v>
      </c>
      <c r="E655" s="79">
        <v>2699.6416119999999</v>
      </c>
    </row>
    <row r="656" spans="1:5" x14ac:dyDescent="0.3">
      <c r="A656" s="13">
        <v>2022</v>
      </c>
      <c r="B656" s="89">
        <v>202203</v>
      </c>
      <c r="C656" s="80" t="s">
        <v>191</v>
      </c>
      <c r="D656" s="80" t="s">
        <v>178</v>
      </c>
      <c r="E656" s="80">
        <v>2481.3569339999999</v>
      </c>
    </row>
    <row r="657" spans="1:5" x14ac:dyDescent="0.3">
      <c r="A657" s="14">
        <v>2022</v>
      </c>
      <c r="B657" s="90">
        <v>202206</v>
      </c>
      <c r="C657" s="79" t="s">
        <v>191</v>
      </c>
      <c r="D657" s="79" t="s">
        <v>178</v>
      </c>
      <c r="E657" s="79">
        <v>2466.4205999999999</v>
      </c>
    </row>
    <row r="658" spans="1:5" x14ac:dyDescent="0.3">
      <c r="A658" s="13">
        <v>2022</v>
      </c>
      <c r="B658" s="89">
        <v>202209</v>
      </c>
      <c r="C658" s="80" t="s">
        <v>191</v>
      </c>
      <c r="D658" s="80" t="s">
        <v>178</v>
      </c>
      <c r="E658" s="80">
        <v>2497.9826090000001</v>
      </c>
    </row>
    <row r="659" spans="1:5" x14ac:dyDescent="0.3">
      <c r="A659" s="14">
        <v>2022</v>
      </c>
      <c r="B659" s="90">
        <v>202212</v>
      </c>
      <c r="C659" s="79" t="s">
        <v>191</v>
      </c>
      <c r="D659" s="79" t="s">
        <v>178</v>
      </c>
      <c r="E659" s="79">
        <v>2972.3623499999999</v>
      </c>
    </row>
    <row r="660" spans="1:5" x14ac:dyDescent="0.3">
      <c r="A660" s="13">
        <v>2023</v>
      </c>
      <c r="B660" s="89">
        <v>202303</v>
      </c>
      <c r="C660" s="80" t="s">
        <v>191</v>
      </c>
      <c r="D660" s="80" t="s">
        <v>178</v>
      </c>
      <c r="E660" s="80">
        <v>2771.4712159999999</v>
      </c>
    </row>
    <row r="661" spans="1:5" x14ac:dyDescent="0.3">
      <c r="A661" s="14">
        <v>2023</v>
      </c>
      <c r="B661" s="90">
        <v>202306</v>
      </c>
      <c r="C661" s="79" t="s">
        <v>191</v>
      </c>
      <c r="D661" s="79" t="s">
        <v>178</v>
      </c>
      <c r="E661" s="79">
        <v>2743.1728109999999</v>
      </c>
    </row>
    <row r="662" spans="1:5" x14ac:dyDescent="0.3">
      <c r="A662" s="13">
        <v>2023</v>
      </c>
      <c r="B662" s="89">
        <v>202309</v>
      </c>
      <c r="C662" s="80" t="s">
        <v>191</v>
      </c>
      <c r="D662" s="80" t="s">
        <v>178</v>
      </c>
      <c r="E662" s="80">
        <v>2609.7111420000001</v>
      </c>
    </row>
    <row r="663" spans="1:5" x14ac:dyDescent="0.3">
      <c r="A663" s="14">
        <v>2023</v>
      </c>
      <c r="B663" s="90">
        <v>202312</v>
      </c>
      <c r="C663" s="79" t="s">
        <v>191</v>
      </c>
      <c r="D663" s="79" t="s">
        <v>178</v>
      </c>
      <c r="E663" s="79">
        <v>2977.7300100000002</v>
      </c>
    </row>
    <row r="664" spans="1:5" x14ac:dyDescent="0.3">
      <c r="A664" s="13">
        <v>2009</v>
      </c>
      <c r="B664" s="89">
        <v>200903</v>
      </c>
      <c r="C664" s="80" t="s">
        <v>191</v>
      </c>
      <c r="D664" s="80" t="s">
        <v>179</v>
      </c>
      <c r="E664" s="80">
        <v>80.093722999999997</v>
      </c>
    </row>
    <row r="665" spans="1:5" x14ac:dyDescent="0.3">
      <c r="A665" s="14">
        <v>2009</v>
      </c>
      <c r="B665" s="90">
        <v>200906</v>
      </c>
      <c r="C665" s="79" t="s">
        <v>191</v>
      </c>
      <c r="D665" s="79" t="s">
        <v>179</v>
      </c>
      <c r="E665" s="79">
        <v>82.026777999999993</v>
      </c>
    </row>
    <row r="666" spans="1:5" x14ac:dyDescent="0.3">
      <c r="A666" s="13">
        <v>2009</v>
      </c>
      <c r="B666" s="89">
        <v>200909</v>
      </c>
      <c r="C666" s="80" t="s">
        <v>191</v>
      </c>
      <c r="D666" s="80" t="s">
        <v>179</v>
      </c>
      <c r="E666" s="80">
        <v>73.120502000000002</v>
      </c>
    </row>
    <row r="667" spans="1:5" x14ac:dyDescent="0.3">
      <c r="A667" s="14">
        <v>2009</v>
      </c>
      <c r="B667" s="90">
        <v>200912</v>
      </c>
      <c r="C667" s="79" t="s">
        <v>191</v>
      </c>
      <c r="D667" s="79" t="s">
        <v>179</v>
      </c>
      <c r="E667" s="79">
        <v>85.066945000000004</v>
      </c>
    </row>
    <row r="668" spans="1:5" x14ac:dyDescent="0.3">
      <c r="A668" s="13">
        <v>2010</v>
      </c>
      <c r="B668" s="89">
        <v>201003</v>
      </c>
      <c r="C668" s="80" t="s">
        <v>191</v>
      </c>
      <c r="D668" s="80" t="s">
        <v>179</v>
      </c>
      <c r="E668" s="80">
        <v>58.063138000000002</v>
      </c>
    </row>
    <row r="669" spans="1:5" x14ac:dyDescent="0.3">
      <c r="A669" s="14">
        <v>2010</v>
      </c>
      <c r="B669" s="90">
        <v>201006</v>
      </c>
      <c r="C669" s="79" t="s">
        <v>191</v>
      </c>
      <c r="D669" s="79" t="s">
        <v>179</v>
      </c>
      <c r="E669" s="79">
        <v>63.094707</v>
      </c>
    </row>
    <row r="670" spans="1:5" x14ac:dyDescent="0.3">
      <c r="A670" s="13">
        <v>2010</v>
      </c>
      <c r="B670" s="89">
        <v>201009</v>
      </c>
      <c r="C670" s="80" t="s">
        <v>191</v>
      </c>
      <c r="D670" s="80" t="s">
        <v>179</v>
      </c>
      <c r="E670" s="80">
        <v>72.157844999999995</v>
      </c>
    </row>
    <row r="671" spans="1:5" x14ac:dyDescent="0.3">
      <c r="A671" s="14">
        <v>2010</v>
      </c>
      <c r="B671" s="90">
        <v>201012</v>
      </c>
      <c r="C671" s="79" t="s">
        <v>191</v>
      </c>
      <c r="D671" s="79" t="s">
        <v>179</v>
      </c>
      <c r="E671" s="79">
        <v>80.157844999999995</v>
      </c>
    </row>
    <row r="672" spans="1:5" x14ac:dyDescent="0.3">
      <c r="A672" s="13">
        <v>2011</v>
      </c>
      <c r="B672" s="89">
        <v>201103</v>
      </c>
      <c r="C672" s="80" t="s">
        <v>191</v>
      </c>
      <c r="D672" s="80" t="s">
        <v>179</v>
      </c>
      <c r="E672" s="80">
        <v>65.02</v>
      </c>
    </row>
    <row r="673" spans="1:5" x14ac:dyDescent="0.3">
      <c r="A673" s="14">
        <v>2011</v>
      </c>
      <c r="B673" s="90">
        <v>201106</v>
      </c>
      <c r="C673" s="79" t="s">
        <v>191</v>
      </c>
      <c r="D673" s="79" t="s">
        <v>179</v>
      </c>
      <c r="E673" s="79">
        <v>68.05</v>
      </c>
    </row>
    <row r="674" spans="1:5" x14ac:dyDescent="0.3">
      <c r="A674" s="13">
        <v>2011</v>
      </c>
      <c r="B674" s="89">
        <v>201109</v>
      </c>
      <c r="C674" s="80" t="s">
        <v>191</v>
      </c>
      <c r="D674" s="80" t="s">
        <v>179</v>
      </c>
      <c r="E674" s="80">
        <v>65.040000000000006</v>
      </c>
    </row>
    <row r="675" spans="1:5" x14ac:dyDescent="0.3">
      <c r="A675" s="14">
        <v>2011</v>
      </c>
      <c r="B675" s="90">
        <v>201112</v>
      </c>
      <c r="C675" s="79" t="s">
        <v>191</v>
      </c>
      <c r="D675" s="79" t="s">
        <v>179</v>
      </c>
      <c r="E675" s="79">
        <v>75.09</v>
      </c>
    </row>
    <row r="676" spans="1:5" x14ac:dyDescent="0.3">
      <c r="A676" s="13">
        <v>2012</v>
      </c>
      <c r="B676" s="89">
        <v>201203</v>
      </c>
      <c r="C676" s="80" t="s">
        <v>191</v>
      </c>
      <c r="D676" s="80" t="s">
        <v>179</v>
      </c>
      <c r="E676" s="80">
        <v>85.222412000000006</v>
      </c>
    </row>
    <row r="677" spans="1:5" x14ac:dyDescent="0.3">
      <c r="A677" s="14">
        <v>2012</v>
      </c>
      <c r="B677" s="90">
        <v>201206</v>
      </c>
      <c r="C677" s="79" t="s">
        <v>191</v>
      </c>
      <c r="D677" s="79" t="s">
        <v>179</v>
      </c>
      <c r="E677" s="79">
        <v>78.119759999999999</v>
      </c>
    </row>
    <row r="678" spans="1:5" x14ac:dyDescent="0.3">
      <c r="A678" s="13">
        <v>2012</v>
      </c>
      <c r="B678" s="89">
        <v>201209</v>
      </c>
      <c r="C678" s="80" t="s">
        <v>191</v>
      </c>
      <c r="D678" s="80" t="s">
        <v>179</v>
      </c>
      <c r="E678" s="80">
        <v>71.119759999999999</v>
      </c>
    </row>
    <row r="679" spans="1:5" x14ac:dyDescent="0.3">
      <c r="A679" s="14">
        <v>2012</v>
      </c>
      <c r="B679" s="90">
        <v>201212</v>
      </c>
      <c r="C679" s="79" t="s">
        <v>191</v>
      </c>
      <c r="D679" s="79" t="s">
        <v>179</v>
      </c>
      <c r="E679" s="79">
        <v>83.136869000000004</v>
      </c>
    </row>
    <row r="680" spans="1:5" x14ac:dyDescent="0.3">
      <c r="A680" s="13">
        <v>2013</v>
      </c>
      <c r="B680" s="89">
        <v>201303</v>
      </c>
      <c r="C680" s="80" t="s">
        <v>191</v>
      </c>
      <c r="D680" s="80" t="s">
        <v>179</v>
      </c>
      <c r="E680" s="80">
        <v>86.116279000000006</v>
      </c>
    </row>
    <row r="681" spans="1:5" x14ac:dyDescent="0.3">
      <c r="A681" s="14">
        <v>2013</v>
      </c>
      <c r="B681" s="90">
        <v>201306</v>
      </c>
      <c r="C681" s="79" t="s">
        <v>191</v>
      </c>
      <c r="D681" s="79" t="s">
        <v>179</v>
      </c>
      <c r="E681" s="79">
        <v>84.276736999999997</v>
      </c>
    </row>
    <row r="682" spans="1:5" x14ac:dyDescent="0.3">
      <c r="A682" s="13">
        <v>2013</v>
      </c>
      <c r="B682" s="89">
        <v>201309</v>
      </c>
      <c r="C682" s="80" t="s">
        <v>191</v>
      </c>
      <c r="D682" s="80" t="s">
        <v>179</v>
      </c>
      <c r="E682" s="80">
        <v>79.180508000000003</v>
      </c>
    </row>
    <row r="683" spans="1:5" x14ac:dyDescent="0.3">
      <c r="A683" s="14">
        <v>2013</v>
      </c>
      <c r="B683" s="90">
        <v>201312</v>
      </c>
      <c r="C683" s="79" t="s">
        <v>191</v>
      </c>
      <c r="D683" s="79" t="s">
        <v>179</v>
      </c>
      <c r="E683" s="79">
        <v>83.126569000000003</v>
      </c>
    </row>
    <row r="684" spans="1:5" x14ac:dyDescent="0.3">
      <c r="A684" s="13">
        <v>2014</v>
      </c>
      <c r="B684" s="89">
        <v>201403</v>
      </c>
      <c r="C684" s="80" t="s">
        <v>191</v>
      </c>
      <c r="D684" s="80" t="s">
        <v>179</v>
      </c>
      <c r="E684" s="80">
        <v>69.100129999999993</v>
      </c>
    </row>
    <row r="685" spans="1:5" x14ac:dyDescent="0.3">
      <c r="A685" s="14">
        <v>2014</v>
      </c>
      <c r="B685" s="90">
        <v>201406</v>
      </c>
      <c r="C685" s="79" t="s">
        <v>191</v>
      </c>
      <c r="D685" s="79" t="s">
        <v>179</v>
      </c>
      <c r="E685" s="79">
        <v>94.222311000000005</v>
      </c>
    </row>
    <row r="686" spans="1:5" x14ac:dyDescent="0.3">
      <c r="A686" s="13">
        <v>2014</v>
      </c>
      <c r="B686" s="89">
        <v>201409</v>
      </c>
      <c r="C686" s="80" t="s">
        <v>191</v>
      </c>
      <c r="D686" s="80" t="s">
        <v>179</v>
      </c>
      <c r="E686" s="80">
        <v>88.308001000000004</v>
      </c>
    </row>
    <row r="687" spans="1:5" x14ac:dyDescent="0.3">
      <c r="A687" s="14">
        <v>2014</v>
      </c>
      <c r="B687" s="90">
        <v>201412</v>
      </c>
      <c r="C687" s="79" t="s">
        <v>191</v>
      </c>
      <c r="D687" s="79" t="s">
        <v>179</v>
      </c>
      <c r="E687" s="79">
        <v>104.296881</v>
      </c>
    </row>
    <row r="688" spans="1:5" x14ac:dyDescent="0.3">
      <c r="A688" s="13">
        <v>2015</v>
      </c>
      <c r="B688" s="89">
        <v>201503</v>
      </c>
      <c r="C688" s="80" t="s">
        <v>191</v>
      </c>
      <c r="D688" s="80" t="s">
        <v>179</v>
      </c>
      <c r="E688" s="80">
        <v>85.194452999999996</v>
      </c>
    </row>
    <row r="689" spans="1:5" x14ac:dyDescent="0.3">
      <c r="A689" s="14">
        <v>2015</v>
      </c>
      <c r="B689" s="90">
        <v>201506</v>
      </c>
      <c r="C689" s="79" t="s">
        <v>191</v>
      </c>
      <c r="D689" s="79" t="s">
        <v>179</v>
      </c>
      <c r="E689" s="79">
        <v>72.192707999999996</v>
      </c>
    </row>
    <row r="690" spans="1:5" x14ac:dyDescent="0.3">
      <c r="A690" s="13">
        <v>2015</v>
      </c>
      <c r="B690" s="89">
        <v>201509</v>
      </c>
      <c r="C690" s="80" t="s">
        <v>191</v>
      </c>
      <c r="D690" s="80" t="s">
        <v>179</v>
      </c>
      <c r="E690" s="80">
        <v>71.220647999999997</v>
      </c>
    </row>
    <row r="691" spans="1:5" x14ac:dyDescent="0.3">
      <c r="A691" s="14">
        <v>2015</v>
      </c>
      <c r="B691" s="90">
        <v>201512</v>
      </c>
      <c r="C691" s="79" t="s">
        <v>191</v>
      </c>
      <c r="D691" s="79" t="s">
        <v>179</v>
      </c>
      <c r="E691" s="79">
        <v>68.137359000000004</v>
      </c>
    </row>
    <row r="692" spans="1:5" x14ac:dyDescent="0.3">
      <c r="A692" s="13">
        <v>2016</v>
      </c>
      <c r="B692" s="89">
        <v>201603</v>
      </c>
      <c r="C692" s="80" t="s">
        <v>191</v>
      </c>
      <c r="D692" s="80" t="s">
        <v>179</v>
      </c>
      <c r="E692" s="80">
        <v>71.256451999999996</v>
      </c>
    </row>
    <row r="693" spans="1:5" x14ac:dyDescent="0.3">
      <c r="A693" s="14">
        <v>2016</v>
      </c>
      <c r="B693" s="90">
        <v>201606</v>
      </c>
      <c r="C693" s="79" t="s">
        <v>191</v>
      </c>
      <c r="D693" s="79" t="s">
        <v>179</v>
      </c>
      <c r="E693" s="79">
        <v>72.369641999999999</v>
      </c>
    </row>
    <row r="694" spans="1:5" x14ac:dyDescent="0.3">
      <c r="A694" s="13">
        <v>2016</v>
      </c>
      <c r="B694" s="89">
        <v>201609</v>
      </c>
      <c r="C694" s="80" t="s">
        <v>191</v>
      </c>
      <c r="D694" s="80" t="s">
        <v>179</v>
      </c>
      <c r="E694" s="80">
        <v>72.364874999999998</v>
      </c>
    </row>
    <row r="695" spans="1:5" x14ac:dyDescent="0.3">
      <c r="A695" s="14">
        <v>2016</v>
      </c>
      <c r="B695" s="90">
        <v>201612</v>
      </c>
      <c r="C695" s="79" t="s">
        <v>191</v>
      </c>
      <c r="D695" s="79" t="s">
        <v>179</v>
      </c>
      <c r="E695" s="79">
        <v>72.452547999999993</v>
      </c>
    </row>
    <row r="696" spans="1:5" x14ac:dyDescent="0.3">
      <c r="A696" s="13">
        <v>2017</v>
      </c>
      <c r="B696" s="89">
        <v>201703</v>
      </c>
      <c r="C696" s="80" t="s">
        <v>191</v>
      </c>
      <c r="D696" s="80" t="s">
        <v>179</v>
      </c>
      <c r="E696" s="80">
        <v>71.930205000000001</v>
      </c>
    </row>
    <row r="697" spans="1:5" x14ac:dyDescent="0.3">
      <c r="A697" s="14">
        <v>2017</v>
      </c>
      <c r="B697" s="90">
        <v>201706</v>
      </c>
      <c r="C697" s="79" t="s">
        <v>191</v>
      </c>
      <c r="D697" s="79" t="s">
        <v>179</v>
      </c>
      <c r="E697" s="79">
        <v>81.122692999999998</v>
      </c>
    </row>
    <row r="698" spans="1:5" x14ac:dyDescent="0.3">
      <c r="A698" s="13">
        <v>2017</v>
      </c>
      <c r="B698" s="89">
        <v>201709</v>
      </c>
      <c r="C698" s="80" t="s">
        <v>191</v>
      </c>
      <c r="D698" s="80" t="s">
        <v>179</v>
      </c>
      <c r="E698" s="80">
        <v>80.004727000000003</v>
      </c>
    </row>
    <row r="699" spans="1:5" x14ac:dyDescent="0.3">
      <c r="A699" s="14">
        <v>2017</v>
      </c>
      <c r="B699" s="90">
        <v>201712</v>
      </c>
      <c r="C699" s="79" t="s">
        <v>191</v>
      </c>
      <c r="D699" s="79" t="s">
        <v>179</v>
      </c>
      <c r="E699" s="79">
        <v>96.804101000000003</v>
      </c>
    </row>
    <row r="700" spans="1:5" x14ac:dyDescent="0.3">
      <c r="A700" s="13">
        <v>2018</v>
      </c>
      <c r="B700" s="89">
        <v>201803</v>
      </c>
      <c r="C700" s="80" t="s">
        <v>191</v>
      </c>
      <c r="D700" s="80" t="s">
        <v>179</v>
      </c>
      <c r="E700" s="80">
        <v>68.298012</v>
      </c>
    </row>
    <row r="701" spans="1:5" x14ac:dyDescent="0.3">
      <c r="A701" s="14">
        <v>2018</v>
      </c>
      <c r="B701" s="90">
        <v>201806</v>
      </c>
      <c r="C701" s="79" t="s">
        <v>191</v>
      </c>
      <c r="D701" s="79" t="s">
        <v>179</v>
      </c>
      <c r="E701" s="79">
        <v>56.985827</v>
      </c>
    </row>
    <row r="702" spans="1:5" x14ac:dyDescent="0.3">
      <c r="A702" s="13">
        <v>2018</v>
      </c>
      <c r="B702" s="89">
        <v>201809</v>
      </c>
      <c r="C702" s="80" t="s">
        <v>191</v>
      </c>
      <c r="D702" s="80" t="s">
        <v>179</v>
      </c>
      <c r="E702" s="80">
        <v>76.842674000000002</v>
      </c>
    </row>
    <row r="703" spans="1:5" x14ac:dyDescent="0.3">
      <c r="A703" s="14">
        <v>2018</v>
      </c>
      <c r="B703" s="90">
        <v>201812</v>
      </c>
      <c r="C703" s="79" t="s">
        <v>191</v>
      </c>
      <c r="D703" s="79" t="s">
        <v>179</v>
      </c>
      <c r="E703" s="79">
        <v>82.815110000000004</v>
      </c>
    </row>
    <row r="704" spans="1:5" x14ac:dyDescent="0.3">
      <c r="A704" s="13">
        <v>2019</v>
      </c>
      <c r="B704" s="89">
        <v>201903</v>
      </c>
      <c r="C704" s="80" t="s">
        <v>191</v>
      </c>
      <c r="D704" s="80" t="s">
        <v>179</v>
      </c>
      <c r="E704" s="80">
        <v>62.049292000000001</v>
      </c>
    </row>
    <row r="705" spans="1:5" x14ac:dyDescent="0.3">
      <c r="A705" s="14">
        <v>2019</v>
      </c>
      <c r="B705" s="90">
        <v>201906</v>
      </c>
      <c r="C705" s="79" t="s">
        <v>191</v>
      </c>
      <c r="D705" s="79" t="s">
        <v>179</v>
      </c>
      <c r="E705" s="79">
        <v>64.132531</v>
      </c>
    </row>
    <row r="706" spans="1:5" x14ac:dyDescent="0.3">
      <c r="A706" s="13">
        <v>2019</v>
      </c>
      <c r="B706" s="89">
        <v>201909</v>
      </c>
      <c r="C706" s="80" t="s">
        <v>191</v>
      </c>
      <c r="D706" s="80" t="s">
        <v>179</v>
      </c>
      <c r="E706" s="80">
        <v>65.533368999999993</v>
      </c>
    </row>
    <row r="707" spans="1:5" x14ac:dyDescent="0.3">
      <c r="A707" s="14">
        <v>2019</v>
      </c>
      <c r="B707" s="90">
        <v>201912</v>
      </c>
      <c r="C707" s="79" t="s">
        <v>191</v>
      </c>
      <c r="D707" s="79" t="s">
        <v>179</v>
      </c>
      <c r="E707" s="79">
        <v>73.693354999999997</v>
      </c>
    </row>
    <row r="708" spans="1:5" x14ac:dyDescent="0.3">
      <c r="A708" s="13">
        <v>2020</v>
      </c>
      <c r="B708" s="89">
        <v>202003</v>
      </c>
      <c r="C708" s="80" t="s">
        <v>191</v>
      </c>
      <c r="D708" s="80" t="s">
        <v>179</v>
      </c>
      <c r="E708" s="80">
        <v>57.353433000000003</v>
      </c>
    </row>
    <row r="709" spans="1:5" x14ac:dyDescent="0.3">
      <c r="A709" s="14">
        <v>2020</v>
      </c>
      <c r="B709" s="90">
        <v>202006</v>
      </c>
      <c r="C709" s="79" t="s">
        <v>191</v>
      </c>
      <c r="D709" s="79" t="s">
        <v>179</v>
      </c>
      <c r="E709" s="79">
        <v>37.367035000000001</v>
      </c>
    </row>
    <row r="710" spans="1:5" x14ac:dyDescent="0.3">
      <c r="A710" s="13">
        <v>2020</v>
      </c>
      <c r="B710" s="89">
        <v>202009</v>
      </c>
      <c r="C710" s="80" t="s">
        <v>191</v>
      </c>
      <c r="D710" s="80" t="s">
        <v>179</v>
      </c>
      <c r="E710" s="80">
        <v>56.072099999999999</v>
      </c>
    </row>
    <row r="711" spans="1:5" x14ac:dyDescent="0.3">
      <c r="A711" s="14">
        <v>2020</v>
      </c>
      <c r="B711" s="90">
        <v>202012</v>
      </c>
      <c r="C711" s="79" t="s">
        <v>191</v>
      </c>
      <c r="D711" s="79" t="s">
        <v>179</v>
      </c>
      <c r="E711" s="79">
        <v>57.800528</v>
      </c>
    </row>
    <row r="712" spans="1:5" x14ac:dyDescent="0.3">
      <c r="A712" s="13">
        <v>2021</v>
      </c>
      <c r="B712" s="89">
        <v>202103</v>
      </c>
      <c r="C712" s="80" t="s">
        <v>191</v>
      </c>
      <c r="D712" s="80" t="s">
        <v>179</v>
      </c>
      <c r="E712" s="80">
        <v>39.481371000000003</v>
      </c>
    </row>
    <row r="713" spans="1:5" x14ac:dyDescent="0.3">
      <c r="A713" s="14">
        <v>2021</v>
      </c>
      <c r="B713" s="90">
        <v>202106</v>
      </c>
      <c r="C713" s="79" t="s">
        <v>191</v>
      </c>
      <c r="D713" s="79" t="s">
        <v>179</v>
      </c>
      <c r="E713" s="79">
        <v>45.024817999999897</v>
      </c>
    </row>
    <row r="714" spans="1:5" x14ac:dyDescent="0.3">
      <c r="A714" s="13">
        <v>2021</v>
      </c>
      <c r="B714" s="89">
        <v>202109</v>
      </c>
      <c r="C714" s="80" t="s">
        <v>191</v>
      </c>
      <c r="D714" s="80" t="s">
        <v>179</v>
      </c>
      <c r="E714" s="80">
        <v>73.785933</v>
      </c>
    </row>
    <row r="715" spans="1:5" x14ac:dyDescent="0.3">
      <c r="A715" s="14">
        <v>2021</v>
      </c>
      <c r="B715" s="90">
        <v>202112</v>
      </c>
      <c r="C715" s="79" t="s">
        <v>191</v>
      </c>
      <c r="D715" s="79" t="s">
        <v>179</v>
      </c>
      <c r="E715" s="79">
        <v>72.836522000000002</v>
      </c>
    </row>
    <row r="716" spans="1:5" x14ac:dyDescent="0.3">
      <c r="A716" s="13">
        <v>2022</v>
      </c>
      <c r="B716" s="89">
        <v>202203</v>
      </c>
      <c r="C716" s="80" t="s">
        <v>191</v>
      </c>
      <c r="D716" s="80" t="s">
        <v>179</v>
      </c>
      <c r="E716" s="80">
        <v>64.527610999999993</v>
      </c>
    </row>
    <row r="717" spans="1:5" x14ac:dyDescent="0.3">
      <c r="A717" s="14">
        <v>2022</v>
      </c>
      <c r="B717" s="90">
        <v>202206</v>
      </c>
      <c r="C717" s="79" t="s">
        <v>191</v>
      </c>
      <c r="D717" s="79" t="s">
        <v>179</v>
      </c>
      <c r="E717" s="79">
        <v>56.314957</v>
      </c>
    </row>
    <row r="718" spans="1:5" x14ac:dyDescent="0.3">
      <c r="A718" s="13">
        <v>2022</v>
      </c>
      <c r="B718" s="89">
        <v>202209</v>
      </c>
      <c r="C718" s="80" t="s">
        <v>191</v>
      </c>
      <c r="D718" s="80" t="s">
        <v>179</v>
      </c>
      <c r="E718" s="80">
        <v>55.990665</v>
      </c>
    </row>
    <row r="719" spans="1:5" x14ac:dyDescent="0.3">
      <c r="A719" s="14">
        <v>2022</v>
      </c>
      <c r="B719" s="90">
        <v>202212</v>
      </c>
      <c r="C719" s="79" t="s">
        <v>191</v>
      </c>
      <c r="D719" s="79" t="s">
        <v>179</v>
      </c>
      <c r="E719" s="79">
        <v>73.189880000000002</v>
      </c>
    </row>
    <row r="720" spans="1:5" x14ac:dyDescent="0.3">
      <c r="A720" s="13">
        <v>2023</v>
      </c>
      <c r="B720" s="89">
        <v>202303</v>
      </c>
      <c r="C720" s="80" t="s">
        <v>191</v>
      </c>
      <c r="D720" s="80" t="s">
        <v>179</v>
      </c>
      <c r="E720" s="80">
        <v>69.631865000000005</v>
      </c>
    </row>
    <row r="721" spans="1:5" x14ac:dyDescent="0.3">
      <c r="A721" s="14">
        <v>2023</v>
      </c>
      <c r="B721" s="90">
        <v>202306</v>
      </c>
      <c r="C721" s="79" t="s">
        <v>191</v>
      </c>
      <c r="D721" s="79" t="s">
        <v>179</v>
      </c>
      <c r="E721" s="79">
        <v>60.912757999999997</v>
      </c>
    </row>
    <row r="722" spans="1:5" x14ac:dyDescent="0.3">
      <c r="A722" s="13">
        <v>2023</v>
      </c>
      <c r="B722" s="89">
        <v>202309</v>
      </c>
      <c r="C722" s="80" t="s">
        <v>191</v>
      </c>
      <c r="D722" s="80" t="s">
        <v>179</v>
      </c>
      <c r="E722" s="80">
        <v>66.120594999999994</v>
      </c>
    </row>
    <row r="723" spans="1:5" x14ac:dyDescent="0.3">
      <c r="A723" s="14">
        <v>2023</v>
      </c>
      <c r="B723" s="90">
        <v>202312</v>
      </c>
      <c r="C723" s="79" t="s">
        <v>191</v>
      </c>
      <c r="D723" s="79" t="s">
        <v>179</v>
      </c>
      <c r="E723" s="79">
        <v>57.509352</v>
      </c>
    </row>
    <row r="724" spans="1:5" x14ac:dyDescent="0.3">
      <c r="A724" s="13">
        <v>2009</v>
      </c>
      <c r="B724" s="89">
        <v>200903</v>
      </c>
      <c r="C724" s="80" t="s">
        <v>191</v>
      </c>
      <c r="D724" s="80" t="s">
        <v>180</v>
      </c>
      <c r="E724" s="80">
        <v>3823.7891209999998</v>
      </c>
    </row>
    <row r="725" spans="1:5" x14ac:dyDescent="0.3">
      <c r="A725" s="14">
        <v>2009</v>
      </c>
      <c r="B725" s="90">
        <v>200906</v>
      </c>
      <c r="C725" s="79" t="s">
        <v>191</v>
      </c>
      <c r="D725" s="79" t="s">
        <v>180</v>
      </c>
      <c r="E725" s="79">
        <v>3844.6418410000001</v>
      </c>
    </row>
    <row r="726" spans="1:5" x14ac:dyDescent="0.3">
      <c r="A726" s="13">
        <v>2009</v>
      </c>
      <c r="B726" s="89">
        <v>200909</v>
      </c>
      <c r="C726" s="80" t="s">
        <v>191</v>
      </c>
      <c r="D726" s="80" t="s">
        <v>180</v>
      </c>
      <c r="E726" s="80">
        <v>3841.1640160000002</v>
      </c>
    </row>
    <row r="727" spans="1:5" x14ac:dyDescent="0.3">
      <c r="A727" s="14">
        <v>2009</v>
      </c>
      <c r="B727" s="90">
        <v>200912</v>
      </c>
      <c r="C727" s="79" t="s">
        <v>191</v>
      </c>
      <c r="D727" s="79" t="s">
        <v>180</v>
      </c>
      <c r="E727" s="79">
        <v>4412.4050200000001</v>
      </c>
    </row>
    <row r="728" spans="1:5" x14ac:dyDescent="0.3">
      <c r="A728" s="13">
        <v>2010</v>
      </c>
      <c r="B728" s="89">
        <v>201003</v>
      </c>
      <c r="C728" s="80" t="s">
        <v>191</v>
      </c>
      <c r="D728" s="80" t="s">
        <v>180</v>
      </c>
      <c r="E728" s="80">
        <v>3127.851439</v>
      </c>
    </row>
    <row r="729" spans="1:5" x14ac:dyDescent="0.3">
      <c r="A729" s="14">
        <v>2010</v>
      </c>
      <c r="B729" s="90">
        <v>201006</v>
      </c>
      <c r="C729" s="79" t="s">
        <v>191</v>
      </c>
      <c r="D729" s="79" t="s">
        <v>180</v>
      </c>
      <c r="E729" s="79">
        <v>3167.1986999999999</v>
      </c>
    </row>
    <row r="730" spans="1:5" x14ac:dyDescent="0.3">
      <c r="A730" s="13">
        <v>2010</v>
      </c>
      <c r="B730" s="89">
        <v>201009</v>
      </c>
      <c r="C730" s="80" t="s">
        <v>191</v>
      </c>
      <c r="D730" s="80" t="s">
        <v>180</v>
      </c>
      <c r="E730" s="80">
        <v>3272.2618379999999</v>
      </c>
    </row>
    <row r="731" spans="1:5" x14ac:dyDescent="0.3">
      <c r="A731" s="14">
        <v>2010</v>
      </c>
      <c r="B731" s="90">
        <v>201012</v>
      </c>
      <c r="C731" s="79" t="s">
        <v>191</v>
      </c>
      <c r="D731" s="79" t="s">
        <v>180</v>
      </c>
      <c r="E731" s="79">
        <v>3574.6880219999998</v>
      </c>
    </row>
    <row r="732" spans="1:5" x14ac:dyDescent="0.3">
      <c r="A732" s="13">
        <v>2011</v>
      </c>
      <c r="B732" s="89">
        <v>201103</v>
      </c>
      <c r="C732" s="80" t="s">
        <v>191</v>
      </c>
      <c r="D732" s="80" t="s">
        <v>180</v>
      </c>
      <c r="E732" s="80">
        <v>2832.36</v>
      </c>
    </row>
    <row r="733" spans="1:5" x14ac:dyDescent="0.3">
      <c r="A733" s="14">
        <v>2011</v>
      </c>
      <c r="B733" s="90">
        <v>201106</v>
      </c>
      <c r="C733" s="79" t="s">
        <v>191</v>
      </c>
      <c r="D733" s="79" t="s">
        <v>180</v>
      </c>
      <c r="E733" s="79">
        <v>2896.33</v>
      </c>
    </row>
    <row r="734" spans="1:5" x14ac:dyDescent="0.3">
      <c r="A734" s="13">
        <v>2011</v>
      </c>
      <c r="B734" s="89">
        <v>201109</v>
      </c>
      <c r="C734" s="80" t="s">
        <v>191</v>
      </c>
      <c r="D734" s="80" t="s">
        <v>180</v>
      </c>
      <c r="E734" s="80">
        <v>3042.96</v>
      </c>
    </row>
    <row r="735" spans="1:5" x14ac:dyDescent="0.3">
      <c r="A735" s="14">
        <v>2011</v>
      </c>
      <c r="B735" s="90">
        <v>201112</v>
      </c>
      <c r="C735" s="79" t="s">
        <v>191</v>
      </c>
      <c r="D735" s="79" t="s">
        <v>180</v>
      </c>
      <c r="E735" s="79">
        <v>3640.35</v>
      </c>
    </row>
    <row r="736" spans="1:5" x14ac:dyDescent="0.3">
      <c r="A736" s="13">
        <v>2012</v>
      </c>
      <c r="B736" s="89">
        <v>201203</v>
      </c>
      <c r="C736" s="80" t="s">
        <v>191</v>
      </c>
      <c r="D736" s="80" t="s">
        <v>180</v>
      </c>
      <c r="E736" s="80">
        <v>3476.7904189999999</v>
      </c>
    </row>
    <row r="737" spans="1:5" x14ac:dyDescent="0.3">
      <c r="A737" s="14">
        <v>2012</v>
      </c>
      <c r="B737" s="90">
        <v>201206</v>
      </c>
      <c r="C737" s="79" t="s">
        <v>191</v>
      </c>
      <c r="D737" s="79" t="s">
        <v>180</v>
      </c>
      <c r="E737" s="79">
        <v>3435.910179</v>
      </c>
    </row>
    <row r="738" spans="1:5" x14ac:dyDescent="0.3">
      <c r="A738" s="13">
        <v>2012</v>
      </c>
      <c r="B738" s="89">
        <v>201209</v>
      </c>
      <c r="C738" s="80" t="s">
        <v>191</v>
      </c>
      <c r="D738" s="80" t="s">
        <v>180</v>
      </c>
      <c r="E738" s="80">
        <v>3239.8417450000002</v>
      </c>
    </row>
    <row r="739" spans="1:5" x14ac:dyDescent="0.3">
      <c r="A739" s="14">
        <v>2012</v>
      </c>
      <c r="B739" s="90">
        <v>201212</v>
      </c>
      <c r="C739" s="79" t="s">
        <v>191</v>
      </c>
      <c r="D739" s="79" t="s">
        <v>180</v>
      </c>
      <c r="E739" s="79">
        <v>3666.457656</v>
      </c>
    </row>
    <row r="740" spans="1:5" x14ac:dyDescent="0.3">
      <c r="A740" s="13">
        <v>2013</v>
      </c>
      <c r="B740" s="89">
        <v>201303</v>
      </c>
      <c r="C740" s="80" t="s">
        <v>191</v>
      </c>
      <c r="D740" s="80" t="s">
        <v>180</v>
      </c>
      <c r="E740" s="80">
        <v>3234.2713170000002</v>
      </c>
    </row>
    <row r="741" spans="1:5" x14ac:dyDescent="0.3">
      <c r="A741" s="14">
        <v>2013</v>
      </c>
      <c r="B741" s="90">
        <v>201306</v>
      </c>
      <c r="C741" s="79" t="s">
        <v>191</v>
      </c>
      <c r="D741" s="79" t="s">
        <v>180</v>
      </c>
      <c r="E741" s="79">
        <v>3022.9205739999902</v>
      </c>
    </row>
    <row r="742" spans="1:5" x14ac:dyDescent="0.3">
      <c r="A742" s="13">
        <v>2013</v>
      </c>
      <c r="B742" s="89">
        <v>201309</v>
      </c>
      <c r="C742" s="80" t="s">
        <v>191</v>
      </c>
      <c r="D742" s="80" t="s">
        <v>180</v>
      </c>
      <c r="E742" s="80">
        <v>3045.752457</v>
      </c>
    </row>
    <row r="743" spans="1:5" x14ac:dyDescent="0.3">
      <c r="A743" s="14">
        <v>2013</v>
      </c>
      <c r="B743" s="90">
        <v>201312</v>
      </c>
      <c r="C743" s="79" t="s">
        <v>191</v>
      </c>
      <c r="D743" s="79" t="s">
        <v>180</v>
      </c>
      <c r="E743" s="79">
        <v>3681.3334599999998</v>
      </c>
    </row>
    <row r="744" spans="1:5" x14ac:dyDescent="0.3">
      <c r="A744" s="13">
        <v>2014</v>
      </c>
      <c r="B744" s="89">
        <v>201403</v>
      </c>
      <c r="C744" s="80" t="s">
        <v>191</v>
      </c>
      <c r="D744" s="80" t="s">
        <v>180</v>
      </c>
      <c r="E744" s="80">
        <v>3411.7449879999999</v>
      </c>
    </row>
    <row r="745" spans="1:5" x14ac:dyDescent="0.3">
      <c r="A745" s="14">
        <v>2014</v>
      </c>
      <c r="B745" s="90">
        <v>201406</v>
      </c>
      <c r="C745" s="79" t="s">
        <v>191</v>
      </c>
      <c r="D745" s="79" t="s">
        <v>180</v>
      </c>
      <c r="E745" s="79">
        <v>3204.6579160000001</v>
      </c>
    </row>
    <row r="746" spans="1:5" x14ac:dyDescent="0.3">
      <c r="A746" s="13">
        <v>2014</v>
      </c>
      <c r="B746" s="89">
        <v>201409</v>
      </c>
      <c r="C746" s="80" t="s">
        <v>191</v>
      </c>
      <c r="D746" s="80" t="s">
        <v>180</v>
      </c>
      <c r="E746" s="80">
        <v>3165.228748</v>
      </c>
    </row>
    <row r="747" spans="1:5" x14ac:dyDescent="0.3">
      <c r="A747" s="14">
        <v>2014</v>
      </c>
      <c r="B747" s="90">
        <v>201412</v>
      </c>
      <c r="C747" s="79" t="s">
        <v>191</v>
      </c>
      <c r="D747" s="79" t="s">
        <v>180</v>
      </c>
      <c r="E747" s="79">
        <v>4101.8100910000003</v>
      </c>
    </row>
    <row r="748" spans="1:5" x14ac:dyDescent="0.3">
      <c r="A748" s="13">
        <v>2015</v>
      </c>
      <c r="B748" s="89">
        <v>201503</v>
      </c>
      <c r="C748" s="80" t="s">
        <v>191</v>
      </c>
      <c r="D748" s="80" t="s">
        <v>180</v>
      </c>
      <c r="E748" s="80">
        <v>3465.069544</v>
      </c>
    </row>
    <row r="749" spans="1:5" x14ac:dyDescent="0.3">
      <c r="A749" s="14">
        <v>2015</v>
      </c>
      <c r="B749" s="90">
        <v>201506</v>
      </c>
      <c r="C749" s="79" t="s">
        <v>191</v>
      </c>
      <c r="D749" s="79" t="s">
        <v>180</v>
      </c>
      <c r="E749" s="79">
        <v>3169.9354760000001</v>
      </c>
    </row>
    <row r="750" spans="1:5" x14ac:dyDescent="0.3">
      <c r="A750" s="13">
        <v>2015</v>
      </c>
      <c r="B750" s="89">
        <v>201509</v>
      </c>
      <c r="C750" s="80" t="s">
        <v>191</v>
      </c>
      <c r="D750" s="80" t="s">
        <v>180</v>
      </c>
      <c r="E750" s="80">
        <v>3054.3062749999999</v>
      </c>
    </row>
    <row r="751" spans="1:5" x14ac:dyDescent="0.3">
      <c r="A751" s="14">
        <v>2015</v>
      </c>
      <c r="B751" s="90">
        <v>201512</v>
      </c>
      <c r="C751" s="79" t="s">
        <v>191</v>
      </c>
      <c r="D751" s="79" t="s">
        <v>180</v>
      </c>
      <c r="E751" s="79">
        <v>3470.3941180000002</v>
      </c>
    </row>
    <row r="752" spans="1:5" x14ac:dyDescent="0.3">
      <c r="A752" s="13">
        <v>2016</v>
      </c>
      <c r="B752" s="89">
        <v>201603</v>
      </c>
      <c r="C752" s="80" t="s">
        <v>191</v>
      </c>
      <c r="D752" s="80" t="s">
        <v>180</v>
      </c>
      <c r="E752" s="80">
        <v>3290.0902660000002</v>
      </c>
    </row>
    <row r="753" spans="1:5" x14ac:dyDescent="0.3">
      <c r="A753" s="14">
        <v>2016</v>
      </c>
      <c r="B753" s="90">
        <v>201606</v>
      </c>
      <c r="C753" s="79" t="s">
        <v>191</v>
      </c>
      <c r="D753" s="79" t="s">
        <v>180</v>
      </c>
      <c r="E753" s="79">
        <v>3114.631386</v>
      </c>
    </row>
    <row r="754" spans="1:5" x14ac:dyDescent="0.3">
      <c r="A754" s="13">
        <v>2016</v>
      </c>
      <c r="B754" s="89">
        <v>201609</v>
      </c>
      <c r="C754" s="80" t="s">
        <v>191</v>
      </c>
      <c r="D754" s="80" t="s">
        <v>180</v>
      </c>
      <c r="E754" s="80">
        <v>2975.5365320000001</v>
      </c>
    </row>
    <row r="755" spans="1:5" x14ac:dyDescent="0.3">
      <c r="A755" s="14">
        <v>2016</v>
      </c>
      <c r="B755" s="90">
        <v>201612</v>
      </c>
      <c r="C755" s="79" t="s">
        <v>191</v>
      </c>
      <c r="D755" s="79" t="s">
        <v>180</v>
      </c>
      <c r="E755" s="79">
        <v>3418.9866149999998</v>
      </c>
    </row>
    <row r="756" spans="1:5" x14ac:dyDescent="0.3">
      <c r="A756" s="13">
        <v>2017</v>
      </c>
      <c r="B756" s="89">
        <v>201703</v>
      </c>
      <c r="C756" s="80" t="s">
        <v>191</v>
      </c>
      <c r="D756" s="80" t="s">
        <v>180</v>
      </c>
      <c r="E756" s="80">
        <v>3164.1825669999998</v>
      </c>
    </row>
    <row r="757" spans="1:5" x14ac:dyDescent="0.3">
      <c r="A757" s="14">
        <v>2017</v>
      </c>
      <c r="B757" s="90">
        <v>201706</v>
      </c>
      <c r="C757" s="79" t="s">
        <v>191</v>
      </c>
      <c r="D757" s="79" t="s">
        <v>180</v>
      </c>
      <c r="E757" s="79">
        <v>2997.3273949999998</v>
      </c>
    </row>
    <row r="758" spans="1:5" x14ac:dyDescent="0.3">
      <c r="A758" s="13">
        <v>2017</v>
      </c>
      <c r="B758" s="89">
        <v>201709</v>
      </c>
      <c r="C758" s="80" t="s">
        <v>191</v>
      </c>
      <c r="D758" s="80" t="s">
        <v>180</v>
      </c>
      <c r="E758" s="80">
        <v>2919.0525339999999</v>
      </c>
    </row>
    <row r="759" spans="1:5" x14ac:dyDescent="0.3">
      <c r="A759" s="14">
        <v>2017</v>
      </c>
      <c r="B759" s="90">
        <v>201712</v>
      </c>
      <c r="C759" s="79" t="s">
        <v>191</v>
      </c>
      <c r="D759" s="79" t="s">
        <v>180</v>
      </c>
      <c r="E759" s="79">
        <v>3442.274555</v>
      </c>
    </row>
    <row r="760" spans="1:5" x14ac:dyDescent="0.3">
      <c r="A760" s="13">
        <v>2018</v>
      </c>
      <c r="B760" s="89">
        <v>201803</v>
      </c>
      <c r="C760" s="80" t="s">
        <v>191</v>
      </c>
      <c r="D760" s="80" t="s">
        <v>180</v>
      </c>
      <c r="E760" s="80">
        <v>2997.2578360000002</v>
      </c>
    </row>
    <row r="761" spans="1:5" x14ac:dyDescent="0.3">
      <c r="A761" s="14">
        <v>2018</v>
      </c>
      <c r="B761" s="90">
        <v>201806</v>
      </c>
      <c r="C761" s="79" t="s">
        <v>191</v>
      </c>
      <c r="D761" s="79" t="s">
        <v>180</v>
      </c>
      <c r="E761" s="79">
        <v>2971.5441179999998</v>
      </c>
    </row>
    <row r="762" spans="1:5" x14ac:dyDescent="0.3">
      <c r="A762" s="13">
        <v>2018</v>
      </c>
      <c r="B762" s="89">
        <v>201809</v>
      </c>
      <c r="C762" s="80" t="s">
        <v>191</v>
      </c>
      <c r="D762" s="80" t="s">
        <v>180</v>
      </c>
      <c r="E762" s="80">
        <v>2754.676019</v>
      </c>
    </row>
    <row r="763" spans="1:5" x14ac:dyDescent="0.3">
      <c r="A763" s="14">
        <v>2018</v>
      </c>
      <c r="B763" s="90">
        <v>201812</v>
      </c>
      <c r="C763" s="79" t="s">
        <v>191</v>
      </c>
      <c r="D763" s="79" t="s">
        <v>180</v>
      </c>
      <c r="E763" s="79">
        <v>3490.3269890000001</v>
      </c>
    </row>
    <row r="764" spans="1:5" x14ac:dyDescent="0.3">
      <c r="A764" s="13">
        <v>2019</v>
      </c>
      <c r="B764" s="89">
        <v>201903</v>
      </c>
      <c r="C764" s="80" t="s">
        <v>191</v>
      </c>
      <c r="D764" s="80" t="s">
        <v>180</v>
      </c>
      <c r="E764" s="80">
        <v>2993.1518289999999</v>
      </c>
    </row>
    <row r="765" spans="1:5" x14ac:dyDescent="0.3">
      <c r="A765" s="14">
        <v>2019</v>
      </c>
      <c r="B765" s="90">
        <v>201906</v>
      </c>
      <c r="C765" s="79" t="s">
        <v>191</v>
      </c>
      <c r="D765" s="79" t="s">
        <v>180</v>
      </c>
      <c r="E765" s="79">
        <v>2710.3621920000001</v>
      </c>
    </row>
    <row r="766" spans="1:5" x14ac:dyDescent="0.3">
      <c r="A766" s="13">
        <v>2019</v>
      </c>
      <c r="B766" s="89">
        <v>201909</v>
      </c>
      <c r="C766" s="80" t="s">
        <v>191</v>
      </c>
      <c r="D766" s="80" t="s">
        <v>180</v>
      </c>
      <c r="E766" s="80">
        <v>2970.8323930000001</v>
      </c>
    </row>
    <row r="767" spans="1:5" x14ac:dyDescent="0.3">
      <c r="A767" s="14">
        <v>2019</v>
      </c>
      <c r="B767" s="90">
        <v>201912</v>
      </c>
      <c r="C767" s="79" t="s">
        <v>191</v>
      </c>
      <c r="D767" s="79" t="s">
        <v>180</v>
      </c>
      <c r="E767" s="79">
        <v>3560.5204749999998</v>
      </c>
    </row>
    <row r="768" spans="1:5" x14ac:dyDescent="0.3">
      <c r="A768" s="13">
        <v>2020</v>
      </c>
      <c r="B768" s="89">
        <v>202003</v>
      </c>
      <c r="C768" s="80" t="s">
        <v>191</v>
      </c>
      <c r="D768" s="80" t="s">
        <v>180</v>
      </c>
      <c r="E768" s="80">
        <v>2808.6108290000002</v>
      </c>
    </row>
    <row r="769" spans="1:5" x14ac:dyDescent="0.3">
      <c r="A769" s="14">
        <v>2020</v>
      </c>
      <c r="B769" s="90">
        <v>202006</v>
      </c>
      <c r="C769" s="79" t="s">
        <v>191</v>
      </c>
      <c r="D769" s="79" t="s">
        <v>180</v>
      </c>
      <c r="E769" s="79">
        <v>1057.438846</v>
      </c>
    </row>
    <row r="770" spans="1:5" x14ac:dyDescent="0.3">
      <c r="A770" s="13">
        <v>2020</v>
      </c>
      <c r="B770" s="89">
        <v>202009</v>
      </c>
      <c r="C770" s="80" t="s">
        <v>191</v>
      </c>
      <c r="D770" s="80" t="s">
        <v>180</v>
      </c>
      <c r="E770" s="80">
        <v>2262.0359279999998</v>
      </c>
    </row>
    <row r="771" spans="1:5" x14ac:dyDescent="0.3">
      <c r="A771" s="14">
        <v>2020</v>
      </c>
      <c r="B771" s="90">
        <v>202012</v>
      </c>
      <c r="C771" s="79" t="s">
        <v>191</v>
      </c>
      <c r="D771" s="79" t="s">
        <v>180</v>
      </c>
      <c r="E771" s="79">
        <v>2404.843022</v>
      </c>
    </row>
    <row r="772" spans="1:5" x14ac:dyDescent="0.3">
      <c r="A772" s="13">
        <v>2021</v>
      </c>
      <c r="B772" s="89">
        <v>202103</v>
      </c>
      <c r="C772" s="80" t="s">
        <v>191</v>
      </c>
      <c r="D772" s="80" t="s">
        <v>180</v>
      </c>
      <c r="E772" s="80">
        <v>1358.9490060000001</v>
      </c>
    </row>
    <row r="773" spans="1:5" x14ac:dyDescent="0.3">
      <c r="A773" s="14">
        <v>2021</v>
      </c>
      <c r="B773" s="90">
        <v>202106</v>
      </c>
      <c r="C773" s="79" t="s">
        <v>191</v>
      </c>
      <c r="D773" s="79" t="s">
        <v>180</v>
      </c>
      <c r="E773" s="79">
        <v>2224.1765540000001</v>
      </c>
    </row>
    <row r="774" spans="1:5" x14ac:dyDescent="0.3">
      <c r="A774" s="13">
        <v>2021</v>
      </c>
      <c r="B774" s="89">
        <v>202109</v>
      </c>
      <c r="C774" s="80" t="s">
        <v>191</v>
      </c>
      <c r="D774" s="80" t="s">
        <v>180</v>
      </c>
      <c r="E774" s="80">
        <v>2538.5415990000001</v>
      </c>
    </row>
    <row r="775" spans="1:5" x14ac:dyDescent="0.3">
      <c r="A775" s="14">
        <v>2021</v>
      </c>
      <c r="B775" s="90">
        <v>202112</v>
      </c>
      <c r="C775" s="79" t="s">
        <v>191</v>
      </c>
      <c r="D775" s="79" t="s">
        <v>180</v>
      </c>
      <c r="E775" s="79">
        <v>2772.5443559999999</v>
      </c>
    </row>
    <row r="776" spans="1:5" x14ac:dyDescent="0.3">
      <c r="A776" s="13">
        <v>2022</v>
      </c>
      <c r="B776" s="89">
        <v>202203</v>
      </c>
      <c r="C776" s="80" t="s">
        <v>191</v>
      </c>
      <c r="D776" s="80" t="s">
        <v>180</v>
      </c>
      <c r="E776" s="80">
        <v>2546.9200970000002</v>
      </c>
    </row>
    <row r="777" spans="1:5" x14ac:dyDescent="0.3">
      <c r="A777" s="14">
        <v>2022</v>
      </c>
      <c r="B777" s="90">
        <v>202206</v>
      </c>
      <c r="C777" s="79" t="s">
        <v>191</v>
      </c>
      <c r="D777" s="79" t="s">
        <v>180</v>
      </c>
      <c r="E777" s="79">
        <v>2522.7829080000001</v>
      </c>
    </row>
    <row r="778" spans="1:5" x14ac:dyDescent="0.3">
      <c r="A778" s="13">
        <v>2022</v>
      </c>
      <c r="B778" s="89">
        <v>202209</v>
      </c>
      <c r="C778" s="80" t="s">
        <v>191</v>
      </c>
      <c r="D778" s="80" t="s">
        <v>180</v>
      </c>
      <c r="E778" s="80">
        <v>2553.9732760000002</v>
      </c>
    </row>
    <row r="779" spans="1:5" x14ac:dyDescent="0.3">
      <c r="A779" s="14">
        <v>2022</v>
      </c>
      <c r="B779" s="90">
        <v>202212</v>
      </c>
      <c r="C779" s="79" t="s">
        <v>191</v>
      </c>
      <c r="D779" s="79" t="s">
        <v>180</v>
      </c>
      <c r="E779" s="79">
        <v>3045.6576220000002</v>
      </c>
    </row>
    <row r="780" spans="1:5" x14ac:dyDescent="0.3">
      <c r="A780" s="13">
        <v>2023</v>
      </c>
      <c r="B780" s="89">
        <v>202303</v>
      </c>
      <c r="C780" s="80" t="s">
        <v>191</v>
      </c>
      <c r="D780" s="80" t="s">
        <v>180</v>
      </c>
      <c r="E780" s="80">
        <v>2840.103083</v>
      </c>
    </row>
    <row r="781" spans="1:5" x14ac:dyDescent="0.3">
      <c r="A781" s="14">
        <v>2023</v>
      </c>
      <c r="B781" s="90">
        <v>202306</v>
      </c>
      <c r="C781" s="79" t="s">
        <v>191</v>
      </c>
      <c r="D781" s="79" t="s">
        <v>180</v>
      </c>
      <c r="E781" s="79">
        <v>2804.4656709999999</v>
      </c>
    </row>
    <row r="782" spans="1:5" x14ac:dyDescent="0.3">
      <c r="A782" s="13">
        <v>2023</v>
      </c>
      <c r="B782" s="89">
        <v>202309</v>
      </c>
      <c r="C782" s="80" t="s">
        <v>191</v>
      </c>
      <c r="D782" s="80" t="s">
        <v>180</v>
      </c>
      <c r="E782" s="80">
        <v>2675.821739</v>
      </c>
    </row>
    <row r="783" spans="1:5" x14ac:dyDescent="0.3">
      <c r="A783" s="14">
        <v>2023</v>
      </c>
      <c r="B783" s="90">
        <v>202312</v>
      </c>
      <c r="C783" s="79" t="s">
        <v>191</v>
      </c>
      <c r="D783" s="79" t="s">
        <v>180</v>
      </c>
      <c r="E783" s="79">
        <v>3035.239364</v>
      </c>
    </row>
    <row r="784" spans="1:5" x14ac:dyDescent="0.3">
      <c r="A784" s="13">
        <v>2009</v>
      </c>
      <c r="B784" s="89">
        <v>200903</v>
      </c>
      <c r="C784" s="80" t="s">
        <v>191</v>
      </c>
      <c r="D784" s="80" t="s">
        <v>20</v>
      </c>
      <c r="E784" s="80">
        <v>23992</v>
      </c>
    </row>
    <row r="785" spans="1:5" x14ac:dyDescent="0.3">
      <c r="A785" s="14">
        <v>2009</v>
      </c>
      <c r="B785" s="90">
        <v>200906</v>
      </c>
      <c r="C785" s="79" t="s">
        <v>191</v>
      </c>
      <c r="D785" s="79" t="s">
        <v>20</v>
      </c>
      <c r="E785" s="79">
        <v>25851</v>
      </c>
    </row>
    <row r="786" spans="1:5" x14ac:dyDescent="0.3">
      <c r="A786" s="13">
        <v>2009</v>
      </c>
      <c r="B786" s="89">
        <v>200909</v>
      </c>
      <c r="C786" s="80" t="s">
        <v>191</v>
      </c>
      <c r="D786" s="80" t="s">
        <v>20</v>
      </c>
      <c r="E786" s="80">
        <v>25610</v>
      </c>
    </row>
    <row r="787" spans="1:5" x14ac:dyDescent="0.3">
      <c r="A787" s="14">
        <v>2009</v>
      </c>
      <c r="B787" s="90">
        <v>200912</v>
      </c>
      <c r="C787" s="79" t="s">
        <v>191</v>
      </c>
      <c r="D787" s="79" t="s">
        <v>20</v>
      </c>
      <c r="E787" s="79">
        <v>21094</v>
      </c>
    </row>
    <row r="788" spans="1:5" x14ac:dyDescent="0.3">
      <c r="A788" s="13">
        <v>2010</v>
      </c>
      <c r="B788" s="89">
        <v>201003</v>
      </c>
      <c r="C788" s="80" t="s">
        <v>191</v>
      </c>
      <c r="D788" s="80" t="s">
        <v>20</v>
      </c>
      <c r="E788" s="80">
        <v>26497</v>
      </c>
    </row>
    <row r="789" spans="1:5" x14ac:dyDescent="0.3">
      <c r="A789" s="14">
        <v>2010</v>
      </c>
      <c r="B789" s="90">
        <v>201006</v>
      </c>
      <c r="C789" s="79" t="s">
        <v>191</v>
      </c>
      <c r="D789" s="79" t="s">
        <v>20</v>
      </c>
      <c r="E789" s="79">
        <v>24828</v>
      </c>
    </row>
    <row r="790" spans="1:5" x14ac:dyDescent="0.3">
      <c r="A790" s="13">
        <v>2010</v>
      </c>
      <c r="B790" s="89">
        <v>201009</v>
      </c>
      <c r="C790" s="80" t="s">
        <v>191</v>
      </c>
      <c r="D790" s="80" t="s">
        <v>20</v>
      </c>
      <c r="E790" s="80">
        <v>21341</v>
      </c>
    </row>
    <row r="791" spans="1:5" x14ac:dyDescent="0.3">
      <c r="A791" s="14">
        <v>2010</v>
      </c>
      <c r="B791" s="90">
        <v>201012</v>
      </c>
      <c r="C791" s="79" t="s">
        <v>191</v>
      </c>
      <c r="D791" s="79" t="s">
        <v>20</v>
      </c>
      <c r="E791" s="79">
        <v>22210</v>
      </c>
    </row>
    <row r="792" spans="1:5" x14ac:dyDescent="0.3">
      <c r="A792" s="13">
        <v>2011</v>
      </c>
      <c r="B792" s="89">
        <v>201103</v>
      </c>
      <c r="C792" s="80" t="s">
        <v>191</v>
      </c>
      <c r="D792" s="80" t="s">
        <v>20</v>
      </c>
      <c r="E792" s="80">
        <v>25194</v>
      </c>
    </row>
    <row r="793" spans="1:5" x14ac:dyDescent="0.3">
      <c r="A793" s="14">
        <v>2011</v>
      </c>
      <c r="B793" s="90">
        <v>201106</v>
      </c>
      <c r="C793" s="79" t="s">
        <v>191</v>
      </c>
      <c r="D793" s="79" t="s">
        <v>20</v>
      </c>
      <c r="E793" s="79">
        <v>22365</v>
      </c>
    </row>
    <row r="794" spans="1:5" x14ac:dyDescent="0.3">
      <c r="A794" s="13">
        <v>2011</v>
      </c>
      <c r="B794" s="89">
        <v>201109</v>
      </c>
      <c r="C794" s="80" t="s">
        <v>191</v>
      </c>
      <c r="D794" s="80" t="s">
        <v>20</v>
      </c>
      <c r="E794" s="80">
        <v>19875</v>
      </c>
    </row>
    <row r="795" spans="1:5" x14ac:dyDescent="0.3">
      <c r="A795" s="14">
        <v>2011</v>
      </c>
      <c r="B795" s="90">
        <v>201112</v>
      </c>
      <c r="C795" s="79" t="s">
        <v>191</v>
      </c>
      <c r="D795" s="79" t="s">
        <v>20</v>
      </c>
      <c r="E795" s="79">
        <v>18005</v>
      </c>
    </row>
    <row r="796" spans="1:5" x14ac:dyDescent="0.3">
      <c r="A796" s="13">
        <v>2012</v>
      </c>
      <c r="B796" s="89">
        <v>201203</v>
      </c>
      <c r="C796" s="80" t="s">
        <v>191</v>
      </c>
      <c r="D796" s="80" t="s">
        <v>20</v>
      </c>
      <c r="E796" s="80">
        <v>18771</v>
      </c>
    </row>
    <row r="797" spans="1:5" x14ac:dyDescent="0.3">
      <c r="A797" s="14">
        <v>2012</v>
      </c>
      <c r="B797" s="90">
        <v>201206</v>
      </c>
      <c r="C797" s="79" t="s">
        <v>191</v>
      </c>
      <c r="D797" s="79" t="s">
        <v>20</v>
      </c>
      <c r="E797" s="79">
        <v>19029</v>
      </c>
    </row>
    <row r="798" spans="1:5" x14ac:dyDescent="0.3">
      <c r="A798" s="13">
        <v>2012</v>
      </c>
      <c r="B798" s="89">
        <v>201209</v>
      </c>
      <c r="C798" s="80" t="s">
        <v>191</v>
      </c>
      <c r="D798" s="80" t="s">
        <v>20</v>
      </c>
      <c r="E798" s="80">
        <v>17812</v>
      </c>
    </row>
    <row r="799" spans="1:5" x14ac:dyDescent="0.3">
      <c r="A799" s="14">
        <v>2012</v>
      </c>
      <c r="B799" s="90">
        <v>201212</v>
      </c>
      <c r="C799" s="79" t="s">
        <v>191</v>
      </c>
      <c r="D799" s="79" t="s">
        <v>20</v>
      </c>
      <c r="E799" s="79">
        <v>16299</v>
      </c>
    </row>
    <row r="800" spans="1:5" x14ac:dyDescent="0.3">
      <c r="A800" s="13">
        <v>2013</v>
      </c>
      <c r="B800" s="89">
        <v>201303</v>
      </c>
      <c r="C800" s="80" t="s">
        <v>191</v>
      </c>
      <c r="D800" s="80" t="s">
        <v>20</v>
      </c>
      <c r="E800" s="80">
        <v>19105</v>
      </c>
    </row>
    <row r="801" spans="1:5" x14ac:dyDescent="0.3">
      <c r="A801" s="14">
        <v>2013</v>
      </c>
      <c r="B801" s="90">
        <v>201306</v>
      </c>
      <c r="C801" s="79" t="s">
        <v>191</v>
      </c>
      <c r="D801" s="79" t="s">
        <v>20</v>
      </c>
      <c r="E801" s="79">
        <v>19676</v>
      </c>
    </row>
    <row r="802" spans="1:5" x14ac:dyDescent="0.3">
      <c r="A802" s="13">
        <v>2013</v>
      </c>
      <c r="B802" s="89">
        <v>201309</v>
      </c>
      <c r="C802" s="80" t="s">
        <v>191</v>
      </c>
      <c r="D802" s="80" t="s">
        <v>20</v>
      </c>
      <c r="E802" s="80">
        <v>18229</v>
      </c>
    </row>
    <row r="803" spans="1:5" x14ac:dyDescent="0.3">
      <c r="A803" s="14">
        <v>2013</v>
      </c>
      <c r="B803" s="90">
        <v>201312</v>
      </c>
      <c r="C803" s="79" t="s">
        <v>191</v>
      </c>
      <c r="D803" s="79" t="s">
        <v>20</v>
      </c>
      <c r="E803" s="79">
        <v>15734</v>
      </c>
    </row>
    <row r="804" spans="1:5" x14ac:dyDescent="0.3">
      <c r="A804" s="13">
        <v>2014</v>
      </c>
      <c r="B804" s="89">
        <v>201403</v>
      </c>
      <c r="C804" s="80" t="s">
        <v>191</v>
      </c>
      <c r="D804" s="80" t="s">
        <v>20</v>
      </c>
      <c r="E804" s="80">
        <v>18470</v>
      </c>
    </row>
    <row r="805" spans="1:5" x14ac:dyDescent="0.3">
      <c r="A805" s="14">
        <v>2014</v>
      </c>
      <c r="B805" s="90">
        <v>201406</v>
      </c>
      <c r="C805" s="79" t="s">
        <v>191</v>
      </c>
      <c r="D805" s="79" t="s">
        <v>20</v>
      </c>
      <c r="E805" s="79">
        <v>18693</v>
      </c>
    </row>
    <row r="806" spans="1:5" x14ac:dyDescent="0.3">
      <c r="A806" s="13">
        <v>2014</v>
      </c>
      <c r="B806" s="89">
        <v>201409</v>
      </c>
      <c r="C806" s="80" t="s">
        <v>191</v>
      </c>
      <c r="D806" s="80" t="s">
        <v>20</v>
      </c>
      <c r="E806" s="80">
        <v>17078</v>
      </c>
    </row>
    <row r="807" spans="1:5" x14ac:dyDescent="0.3">
      <c r="A807" s="14">
        <v>2014</v>
      </c>
      <c r="B807" s="90">
        <v>201412</v>
      </c>
      <c r="C807" s="79" t="s">
        <v>191</v>
      </c>
      <c r="D807" s="79" t="s">
        <v>20</v>
      </c>
      <c r="E807" s="79">
        <v>15265</v>
      </c>
    </row>
    <row r="808" spans="1:5" x14ac:dyDescent="0.3">
      <c r="A808" s="13">
        <v>2015</v>
      </c>
      <c r="B808" s="89">
        <v>201503</v>
      </c>
      <c r="C808" s="80" t="s">
        <v>191</v>
      </c>
      <c r="D808" s="80" t="s">
        <v>20</v>
      </c>
      <c r="E808" s="80">
        <v>17777</v>
      </c>
    </row>
    <row r="809" spans="1:5" x14ac:dyDescent="0.3">
      <c r="A809" s="14">
        <v>2015</v>
      </c>
      <c r="B809" s="90">
        <v>201506</v>
      </c>
      <c r="C809" s="79" t="s">
        <v>191</v>
      </c>
      <c r="D809" s="79" t="s">
        <v>20</v>
      </c>
      <c r="E809" s="79">
        <v>18047</v>
      </c>
    </row>
    <row r="810" spans="1:5" x14ac:dyDescent="0.3">
      <c r="A810" s="13">
        <v>2015</v>
      </c>
      <c r="B810" s="89">
        <v>201509</v>
      </c>
      <c r="C810" s="80" t="s">
        <v>191</v>
      </c>
      <c r="D810" s="80" t="s">
        <v>20</v>
      </c>
      <c r="E810" s="80">
        <v>15664</v>
      </c>
    </row>
    <row r="811" spans="1:5" x14ac:dyDescent="0.3">
      <c r="A811" s="14">
        <v>2015</v>
      </c>
      <c r="B811" s="90">
        <v>201512</v>
      </c>
      <c r="C811" s="79" t="s">
        <v>191</v>
      </c>
      <c r="D811" s="79" t="s">
        <v>20</v>
      </c>
      <c r="E811" s="79">
        <v>13730</v>
      </c>
    </row>
    <row r="812" spans="1:5" x14ac:dyDescent="0.3">
      <c r="A812" s="13">
        <v>2016</v>
      </c>
      <c r="B812" s="89">
        <v>201603</v>
      </c>
      <c r="C812" s="80" t="s">
        <v>191</v>
      </c>
      <c r="D812" s="80" t="s">
        <v>20</v>
      </c>
      <c r="E812" s="80">
        <v>17236</v>
      </c>
    </row>
    <row r="813" spans="1:5" x14ac:dyDescent="0.3">
      <c r="A813" s="14">
        <v>2016</v>
      </c>
      <c r="B813" s="90">
        <v>201606</v>
      </c>
      <c r="C813" s="79" t="s">
        <v>191</v>
      </c>
      <c r="D813" s="79" t="s">
        <v>20</v>
      </c>
      <c r="E813" s="79">
        <v>17659</v>
      </c>
    </row>
    <row r="814" spans="1:5" x14ac:dyDescent="0.3">
      <c r="A814" s="13">
        <v>2016</v>
      </c>
      <c r="B814" s="89">
        <v>201609</v>
      </c>
      <c r="C814" s="80" t="s">
        <v>191</v>
      </c>
      <c r="D814" s="80" t="s">
        <v>20</v>
      </c>
      <c r="E814" s="80">
        <v>15181</v>
      </c>
    </row>
    <row r="815" spans="1:5" x14ac:dyDescent="0.3">
      <c r="A815" s="14">
        <v>2016</v>
      </c>
      <c r="B815" s="90">
        <v>201612</v>
      </c>
      <c r="C815" s="79" t="s">
        <v>191</v>
      </c>
      <c r="D815" s="79" t="s">
        <v>20</v>
      </c>
      <c r="E815" s="79">
        <v>13405</v>
      </c>
    </row>
    <row r="816" spans="1:5" x14ac:dyDescent="0.3">
      <c r="A816" s="13">
        <v>2017</v>
      </c>
      <c r="B816" s="89">
        <v>201703</v>
      </c>
      <c r="C816" s="80" t="s">
        <v>191</v>
      </c>
      <c r="D816" s="80" t="s">
        <v>20</v>
      </c>
      <c r="E816" s="80">
        <v>14574</v>
      </c>
    </row>
    <row r="817" spans="1:5" x14ac:dyDescent="0.3">
      <c r="A817" s="14">
        <v>2017</v>
      </c>
      <c r="B817" s="90">
        <v>201706</v>
      </c>
      <c r="C817" s="79" t="s">
        <v>191</v>
      </c>
      <c r="D817" s="79" t="s">
        <v>20</v>
      </c>
      <c r="E817" s="79">
        <v>16071</v>
      </c>
    </row>
    <row r="818" spans="1:5" x14ac:dyDescent="0.3">
      <c r="A818" s="13">
        <v>2017</v>
      </c>
      <c r="B818" s="89">
        <v>201709</v>
      </c>
      <c r="C818" s="80" t="s">
        <v>191</v>
      </c>
      <c r="D818" s="80" t="s">
        <v>20</v>
      </c>
      <c r="E818" s="80">
        <v>14733</v>
      </c>
    </row>
    <row r="819" spans="1:5" x14ac:dyDescent="0.3">
      <c r="A819" s="14">
        <v>2017</v>
      </c>
      <c r="B819" s="90">
        <v>201712</v>
      </c>
      <c r="C819" s="79" t="s">
        <v>191</v>
      </c>
      <c r="D819" s="79" t="s">
        <v>20</v>
      </c>
      <c r="E819" s="79">
        <v>13532</v>
      </c>
    </row>
    <row r="820" spans="1:5" x14ac:dyDescent="0.3">
      <c r="A820" s="13">
        <v>2018</v>
      </c>
      <c r="B820" s="89">
        <v>201803</v>
      </c>
      <c r="C820" s="80" t="s">
        <v>191</v>
      </c>
      <c r="D820" s="80" t="s">
        <v>20</v>
      </c>
      <c r="E820" s="80">
        <v>17278</v>
      </c>
    </row>
    <row r="821" spans="1:5" x14ac:dyDescent="0.3">
      <c r="A821" s="14">
        <v>2018</v>
      </c>
      <c r="B821" s="90">
        <v>201806</v>
      </c>
      <c r="C821" s="79" t="s">
        <v>191</v>
      </c>
      <c r="D821" s="79" t="s">
        <v>20</v>
      </c>
      <c r="E821" s="79">
        <v>19393</v>
      </c>
    </row>
    <row r="822" spans="1:5" x14ac:dyDescent="0.3">
      <c r="A822" s="13">
        <v>2018</v>
      </c>
      <c r="B822" s="89">
        <v>201809</v>
      </c>
      <c r="C822" s="80" t="s">
        <v>191</v>
      </c>
      <c r="D822" s="80" t="s">
        <v>20</v>
      </c>
      <c r="E822" s="80">
        <v>15668</v>
      </c>
    </row>
    <row r="823" spans="1:5" x14ac:dyDescent="0.3">
      <c r="A823" s="14">
        <v>2018</v>
      </c>
      <c r="B823" s="90">
        <v>201812</v>
      </c>
      <c r="C823" s="79" t="s">
        <v>191</v>
      </c>
      <c r="D823" s="79" t="s">
        <v>20</v>
      </c>
      <c r="E823" s="79">
        <v>13386</v>
      </c>
    </row>
    <row r="824" spans="1:5" x14ac:dyDescent="0.3">
      <c r="A824" s="13">
        <v>2019</v>
      </c>
      <c r="B824" s="89">
        <v>201903</v>
      </c>
      <c r="C824" s="80" t="s">
        <v>191</v>
      </c>
      <c r="D824" s="80" t="s">
        <v>20</v>
      </c>
      <c r="E824" s="80">
        <v>14898</v>
      </c>
    </row>
    <row r="825" spans="1:5" x14ac:dyDescent="0.3">
      <c r="A825" s="14">
        <v>2019</v>
      </c>
      <c r="B825" s="90">
        <v>201906</v>
      </c>
      <c r="C825" s="79" t="s">
        <v>191</v>
      </c>
      <c r="D825" s="79" t="s">
        <v>20</v>
      </c>
      <c r="E825" s="79">
        <v>16348</v>
      </c>
    </row>
    <row r="826" spans="1:5" x14ac:dyDescent="0.3">
      <c r="A826" s="13">
        <v>2019</v>
      </c>
      <c r="B826" s="89">
        <v>201909</v>
      </c>
      <c r="C826" s="80" t="s">
        <v>191</v>
      </c>
      <c r="D826" s="80" t="s">
        <v>20</v>
      </c>
      <c r="E826" s="80">
        <v>15015</v>
      </c>
    </row>
    <row r="827" spans="1:5" x14ac:dyDescent="0.3">
      <c r="A827" s="14">
        <v>2019</v>
      </c>
      <c r="B827" s="90">
        <v>201912</v>
      </c>
      <c r="C827" s="79" t="s">
        <v>191</v>
      </c>
      <c r="D827" s="79" t="s">
        <v>20</v>
      </c>
      <c r="E827" s="79">
        <v>13742</v>
      </c>
    </row>
    <row r="828" spans="1:5" x14ac:dyDescent="0.3">
      <c r="A828" s="13">
        <v>2020</v>
      </c>
      <c r="B828" s="89">
        <v>202003</v>
      </c>
      <c r="C828" s="80" t="s">
        <v>191</v>
      </c>
      <c r="D828" s="80" t="s">
        <v>20</v>
      </c>
      <c r="E828" s="80">
        <v>14422.132239999901</v>
      </c>
    </row>
    <row r="829" spans="1:5" x14ac:dyDescent="0.3">
      <c r="A829" s="14">
        <v>2020</v>
      </c>
      <c r="B829" s="90">
        <v>202006</v>
      </c>
      <c r="C829" s="79" t="s">
        <v>191</v>
      </c>
      <c r="D829" s="79" t="s">
        <v>20</v>
      </c>
      <c r="E829" s="79">
        <v>11550.177018</v>
      </c>
    </row>
    <row r="830" spans="1:5" x14ac:dyDescent="0.3">
      <c r="A830" s="13">
        <v>2020</v>
      </c>
      <c r="B830" s="89">
        <v>202009</v>
      </c>
      <c r="C830" s="80" t="s">
        <v>191</v>
      </c>
      <c r="D830" s="80" t="s">
        <v>20</v>
      </c>
      <c r="E830" s="80">
        <v>17093.798192999999</v>
      </c>
    </row>
    <row r="831" spans="1:5" x14ac:dyDescent="0.3">
      <c r="A831" s="14">
        <v>2020</v>
      </c>
      <c r="B831" s="90">
        <v>202012</v>
      </c>
      <c r="C831" s="79" t="s">
        <v>191</v>
      </c>
      <c r="D831" s="79" t="s">
        <v>20</v>
      </c>
      <c r="E831" s="79">
        <v>13277.770452999999</v>
      </c>
    </row>
    <row r="832" spans="1:5" x14ac:dyDescent="0.3">
      <c r="A832" s="13">
        <v>2021</v>
      </c>
      <c r="B832" s="89">
        <v>202103</v>
      </c>
      <c r="C832" s="80" t="s">
        <v>191</v>
      </c>
      <c r="D832" s="80" t="s">
        <v>20</v>
      </c>
      <c r="E832" s="80">
        <v>14525.781086999999</v>
      </c>
    </row>
    <row r="833" spans="1:5" x14ac:dyDescent="0.3">
      <c r="A833" s="14">
        <v>2021</v>
      </c>
      <c r="B833" s="90">
        <v>202106</v>
      </c>
      <c r="C833" s="79" t="s">
        <v>191</v>
      </c>
      <c r="D833" s="79" t="s">
        <v>20</v>
      </c>
      <c r="E833" s="79">
        <v>18734.553338000002</v>
      </c>
    </row>
    <row r="834" spans="1:5" x14ac:dyDescent="0.3">
      <c r="A834" s="13">
        <v>2021</v>
      </c>
      <c r="B834" s="89">
        <v>202109</v>
      </c>
      <c r="C834" s="80" t="s">
        <v>191</v>
      </c>
      <c r="D834" s="80" t="s">
        <v>20</v>
      </c>
      <c r="E834" s="80">
        <v>18351.033388</v>
      </c>
    </row>
    <row r="835" spans="1:5" x14ac:dyDescent="0.3">
      <c r="A835" s="14">
        <v>2021</v>
      </c>
      <c r="B835" s="90">
        <v>202112</v>
      </c>
      <c r="C835" s="79" t="s">
        <v>191</v>
      </c>
      <c r="D835" s="79" t="s">
        <v>20</v>
      </c>
      <c r="E835" s="79">
        <v>14155.662856999999</v>
      </c>
    </row>
    <row r="836" spans="1:5" x14ac:dyDescent="0.3">
      <c r="A836" s="13">
        <v>2022</v>
      </c>
      <c r="B836" s="89">
        <v>202203</v>
      </c>
      <c r="C836" s="80" t="s">
        <v>191</v>
      </c>
      <c r="D836" s="80" t="s">
        <v>20</v>
      </c>
      <c r="E836" s="80">
        <v>16627.233336000001</v>
      </c>
    </row>
    <row r="837" spans="1:5" x14ac:dyDescent="0.3">
      <c r="A837" s="14">
        <v>2022</v>
      </c>
      <c r="B837" s="90">
        <v>202206</v>
      </c>
      <c r="C837" s="79" t="s">
        <v>191</v>
      </c>
      <c r="D837" s="79" t="s">
        <v>20</v>
      </c>
      <c r="E837" s="79">
        <v>17917.476638</v>
      </c>
    </row>
    <row r="838" spans="1:5" x14ac:dyDescent="0.3">
      <c r="A838" s="13">
        <v>2022</v>
      </c>
      <c r="B838" s="89">
        <v>202209</v>
      </c>
      <c r="C838" s="80" t="s">
        <v>191</v>
      </c>
      <c r="D838" s="80" t="s">
        <v>20</v>
      </c>
      <c r="E838" s="80">
        <v>17478.077471000001</v>
      </c>
    </row>
    <row r="839" spans="1:5" x14ac:dyDescent="0.3">
      <c r="A839" s="14">
        <v>2022</v>
      </c>
      <c r="B839" s="90">
        <v>202212</v>
      </c>
      <c r="C839" s="79" t="s">
        <v>191</v>
      </c>
      <c r="D839" s="79" t="s">
        <v>20</v>
      </c>
      <c r="E839" s="79">
        <v>15090.695326999999</v>
      </c>
    </row>
    <row r="840" spans="1:5" x14ac:dyDescent="0.3">
      <c r="A840" s="13">
        <v>2023</v>
      </c>
      <c r="B840" s="89">
        <v>202303</v>
      </c>
      <c r="C840" s="80" t="s">
        <v>191</v>
      </c>
      <c r="D840" s="80" t="s">
        <v>20</v>
      </c>
      <c r="E840" s="80">
        <v>18956.661362999999</v>
      </c>
    </row>
    <row r="841" spans="1:5" x14ac:dyDescent="0.3">
      <c r="A841" s="14">
        <v>2023</v>
      </c>
      <c r="B841" s="90">
        <v>202306</v>
      </c>
      <c r="C841" s="79" t="s">
        <v>191</v>
      </c>
      <c r="D841" s="79" t="s">
        <v>20</v>
      </c>
      <c r="E841" s="79">
        <v>22340.566538999999</v>
      </c>
    </row>
    <row r="842" spans="1:5" x14ac:dyDescent="0.3">
      <c r="A842" s="13">
        <v>2023</v>
      </c>
      <c r="B842" s="89">
        <v>202309</v>
      </c>
      <c r="C842" s="80" t="s">
        <v>191</v>
      </c>
      <c r="D842" s="80" t="s">
        <v>20</v>
      </c>
      <c r="E842" s="80">
        <v>18698.022019</v>
      </c>
    </row>
    <row r="843" spans="1:5" x14ac:dyDescent="0.3">
      <c r="A843" s="14">
        <v>2023</v>
      </c>
      <c r="B843" s="90">
        <v>202312</v>
      </c>
      <c r="C843" s="79" t="s">
        <v>191</v>
      </c>
      <c r="D843" s="79" t="s">
        <v>20</v>
      </c>
      <c r="E843" s="79">
        <v>14095.380841</v>
      </c>
    </row>
  </sheetData>
  <mergeCells count="2">
    <mergeCell ref="A2:E2"/>
    <mergeCell ref="G2:K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R72"/>
  <sheetViews>
    <sheetView workbookViewId="0"/>
  </sheetViews>
  <sheetFormatPr defaultRowHeight="14" x14ac:dyDescent="0.3"/>
  <cols>
    <col min="1" max="1" width="20.4609375" customWidth="1"/>
    <col min="2" max="2" width="11.69140625" bestFit="1" customWidth="1"/>
    <col min="3" max="3" width="12.3046875" customWidth="1"/>
    <col min="4" max="4" width="10.4609375" bestFit="1" customWidth="1"/>
    <col min="5" max="7" width="10.07421875" bestFit="1" customWidth="1"/>
    <col min="8" max="8" width="10.4609375" bestFit="1" customWidth="1"/>
    <col min="9" max="10" width="10.07421875" bestFit="1" customWidth="1"/>
    <col min="11" max="11" width="10.4609375" bestFit="1" customWidth="1"/>
    <col min="12" max="16" width="10.07421875" bestFit="1" customWidth="1"/>
    <col min="17" max="17" width="10.07421875" customWidth="1"/>
    <col min="18" max="18" width="14.84375" bestFit="1" customWidth="1"/>
  </cols>
  <sheetData>
    <row r="2" spans="1:18" ht="25" customHeight="1" x14ac:dyDescent="0.3">
      <c r="A2" s="151" t="s">
        <v>272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1:18" x14ac:dyDescent="0.3">
      <c r="C3" s="173" t="s">
        <v>168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18" x14ac:dyDescent="0.3">
      <c r="A4" s="58" t="s">
        <v>169</v>
      </c>
      <c r="B4" s="58" t="s">
        <v>16</v>
      </c>
      <c r="C4" s="58">
        <v>1</v>
      </c>
      <c r="D4" s="18">
        <v>2</v>
      </c>
      <c r="E4" s="18">
        <v>3</v>
      </c>
      <c r="F4" s="18">
        <v>4</v>
      </c>
      <c r="G4" s="18">
        <v>5</v>
      </c>
      <c r="H4" s="18">
        <v>6</v>
      </c>
      <c r="I4" s="18">
        <v>7</v>
      </c>
      <c r="J4" s="18">
        <v>8</v>
      </c>
      <c r="K4" s="18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82">
        <v>15</v>
      </c>
      <c r="R4" s="58" t="s">
        <v>170</v>
      </c>
    </row>
    <row r="5" spans="1:18" x14ac:dyDescent="0.3">
      <c r="A5" s="59" t="s">
        <v>171</v>
      </c>
      <c r="B5" s="15">
        <v>2009</v>
      </c>
      <c r="C5" s="20">
        <v>30750144.75</v>
      </c>
      <c r="D5" s="60">
        <v>99056199.780000001</v>
      </c>
      <c r="E5" s="61">
        <v>194737605.02000001</v>
      </c>
      <c r="F5" s="61">
        <v>277734579.71999997</v>
      </c>
      <c r="G5" s="61">
        <v>346414623.01999998</v>
      </c>
      <c r="H5" s="60">
        <v>396487950.89000005</v>
      </c>
      <c r="I5" s="61">
        <v>423754129.56999999</v>
      </c>
      <c r="J5" s="61">
        <v>435439754.38999999</v>
      </c>
      <c r="K5" s="60">
        <v>444526091.64999998</v>
      </c>
      <c r="L5" s="61">
        <v>450510368.99999994</v>
      </c>
      <c r="M5" s="61">
        <v>456709646.34000003</v>
      </c>
      <c r="N5" s="61">
        <v>458578825.41999996</v>
      </c>
      <c r="O5" s="61">
        <v>459632737.02999997</v>
      </c>
      <c r="P5" s="61">
        <v>460631840.44999999</v>
      </c>
      <c r="Q5" s="61">
        <v>461245369.52000004</v>
      </c>
      <c r="R5" s="20">
        <v>461925144.92346299</v>
      </c>
    </row>
    <row r="6" spans="1:18" x14ac:dyDescent="0.3">
      <c r="A6" s="62" t="s">
        <v>171</v>
      </c>
      <c r="B6" s="6">
        <v>2010</v>
      </c>
      <c r="C6" s="7">
        <v>26712824.920000002</v>
      </c>
      <c r="D6" s="63">
        <v>90499777.859999999</v>
      </c>
      <c r="E6" s="64">
        <v>170009173.04999998</v>
      </c>
      <c r="F6" s="64">
        <v>244214807.47</v>
      </c>
      <c r="G6" s="64">
        <v>296913057.70000005</v>
      </c>
      <c r="H6" s="63">
        <v>334378317.42000002</v>
      </c>
      <c r="I6" s="64">
        <v>352297824.86000001</v>
      </c>
      <c r="J6" s="64">
        <v>363989969.55000001</v>
      </c>
      <c r="K6" s="63">
        <v>370364375.99000001</v>
      </c>
      <c r="L6" s="64">
        <v>374397986.14999998</v>
      </c>
      <c r="M6" s="64">
        <v>375924053.66000003</v>
      </c>
      <c r="N6" s="64">
        <v>376804467.56</v>
      </c>
      <c r="O6" s="64">
        <v>377195420.16999996</v>
      </c>
      <c r="P6" s="64">
        <v>377536975.28999996</v>
      </c>
      <c r="Q6" s="64"/>
      <c r="R6" s="7">
        <v>381018923.02203697</v>
      </c>
    </row>
    <row r="7" spans="1:18" x14ac:dyDescent="0.3">
      <c r="A7" s="59" t="s">
        <v>171</v>
      </c>
      <c r="B7" s="15">
        <v>2011</v>
      </c>
      <c r="C7" s="20">
        <v>20654829.779999997</v>
      </c>
      <c r="D7" s="60">
        <v>82138090.019999996</v>
      </c>
      <c r="E7" s="61">
        <v>163586073.55000001</v>
      </c>
      <c r="F7" s="61">
        <v>253007079.95999998</v>
      </c>
      <c r="G7" s="61">
        <v>311128902.32000005</v>
      </c>
      <c r="H7" s="60">
        <v>349844285.37</v>
      </c>
      <c r="I7" s="61">
        <v>380159967.08999997</v>
      </c>
      <c r="J7" s="61">
        <v>395718262.98000002</v>
      </c>
      <c r="K7" s="60">
        <v>404021722.70000005</v>
      </c>
      <c r="L7" s="61">
        <v>407395200.25</v>
      </c>
      <c r="M7" s="61">
        <v>424213359.19000006</v>
      </c>
      <c r="N7" s="61">
        <v>426983697.18000001</v>
      </c>
      <c r="O7" s="61">
        <v>429039128.35000002</v>
      </c>
      <c r="P7" s="61"/>
      <c r="Q7" s="61"/>
      <c r="R7" s="20">
        <v>436889041.25841904</v>
      </c>
    </row>
    <row r="8" spans="1:18" x14ac:dyDescent="0.3">
      <c r="A8" s="62" t="s">
        <v>171</v>
      </c>
      <c r="B8" s="6">
        <v>2012</v>
      </c>
      <c r="C8" s="7">
        <v>21041236.949999996</v>
      </c>
      <c r="D8" s="63">
        <v>95382588.540000007</v>
      </c>
      <c r="E8" s="64">
        <v>205958370.74000001</v>
      </c>
      <c r="F8" s="64">
        <v>303137257.89000005</v>
      </c>
      <c r="G8" s="64">
        <v>375755307.73000008</v>
      </c>
      <c r="H8" s="63">
        <v>419927527.93000001</v>
      </c>
      <c r="I8" s="64">
        <v>448139892.89000005</v>
      </c>
      <c r="J8" s="64">
        <v>460156320.88999999</v>
      </c>
      <c r="K8" s="63">
        <v>465126745.55000001</v>
      </c>
      <c r="L8" s="64">
        <v>468035911.76999998</v>
      </c>
      <c r="M8" s="64">
        <v>470636995.45999998</v>
      </c>
      <c r="N8" s="64">
        <v>472484882.00999999</v>
      </c>
      <c r="O8" s="64"/>
      <c r="P8" s="64"/>
      <c r="Q8" s="64"/>
      <c r="R8" s="7">
        <v>476802753.65978801</v>
      </c>
    </row>
    <row r="9" spans="1:18" x14ac:dyDescent="0.3">
      <c r="A9" s="59" t="s">
        <v>171</v>
      </c>
      <c r="B9" s="15">
        <v>2013</v>
      </c>
      <c r="C9" s="20">
        <v>18973475.619999997</v>
      </c>
      <c r="D9" s="60">
        <v>98862392.920000002</v>
      </c>
      <c r="E9" s="61">
        <v>205312357.25999999</v>
      </c>
      <c r="F9" s="61">
        <v>295905338.99000007</v>
      </c>
      <c r="G9" s="61">
        <v>369340938.57000005</v>
      </c>
      <c r="H9" s="60">
        <v>423305028.49000001</v>
      </c>
      <c r="I9" s="61">
        <v>443631785.75999993</v>
      </c>
      <c r="J9" s="61">
        <v>455425081.94</v>
      </c>
      <c r="K9" s="60">
        <v>462418020.73000002</v>
      </c>
      <c r="L9" s="61">
        <v>467335018.22999996</v>
      </c>
      <c r="M9" s="61">
        <v>469400762.25999999</v>
      </c>
      <c r="N9" s="61"/>
      <c r="O9" s="61"/>
      <c r="P9" s="61"/>
      <c r="Q9" s="61"/>
      <c r="R9" s="20">
        <v>478832951.65323293</v>
      </c>
    </row>
    <row r="10" spans="1:18" x14ac:dyDescent="0.3">
      <c r="A10" s="62" t="s">
        <v>171</v>
      </c>
      <c r="B10" s="6">
        <v>2014</v>
      </c>
      <c r="C10" s="7">
        <v>21638068.199999999</v>
      </c>
      <c r="D10" s="63">
        <v>106208576.11999999</v>
      </c>
      <c r="E10" s="64">
        <v>224328967.55000001</v>
      </c>
      <c r="F10" s="64">
        <v>332761417.20999998</v>
      </c>
      <c r="G10" s="64">
        <v>409144859.02999997</v>
      </c>
      <c r="H10" s="63">
        <v>455416254.09000003</v>
      </c>
      <c r="I10" s="64">
        <v>477251419.19999999</v>
      </c>
      <c r="J10" s="64">
        <v>494362812.60000002</v>
      </c>
      <c r="K10" s="63">
        <v>503242835.63</v>
      </c>
      <c r="L10" s="64">
        <v>510775923.27000004</v>
      </c>
      <c r="M10" s="64"/>
      <c r="N10" s="64"/>
      <c r="O10" s="64"/>
      <c r="P10" s="64"/>
      <c r="Q10" s="64"/>
      <c r="R10" s="7">
        <v>528341255.43409896</v>
      </c>
    </row>
    <row r="11" spans="1:18" x14ac:dyDescent="0.3">
      <c r="A11" s="59" t="s">
        <v>171</v>
      </c>
      <c r="B11" s="15">
        <v>2015</v>
      </c>
      <c r="C11" s="20">
        <v>21615556.300000001</v>
      </c>
      <c r="D11" s="60">
        <v>105409475.67</v>
      </c>
      <c r="E11" s="61">
        <v>222720805.56999999</v>
      </c>
      <c r="F11" s="61">
        <v>323347897.56</v>
      </c>
      <c r="G11" s="61">
        <v>395568025.18000001</v>
      </c>
      <c r="H11" s="60">
        <v>434943721.15999997</v>
      </c>
      <c r="I11" s="61">
        <v>456127012.60000002</v>
      </c>
      <c r="J11" s="61">
        <v>470089108</v>
      </c>
      <c r="K11" s="60">
        <v>477551772.13999999</v>
      </c>
      <c r="L11" s="61"/>
      <c r="M11" s="61"/>
      <c r="N11" s="61"/>
      <c r="O11" s="61"/>
      <c r="P11" s="61"/>
      <c r="Q11" s="61"/>
      <c r="R11" s="20">
        <v>498151579.90316999</v>
      </c>
    </row>
    <row r="12" spans="1:18" x14ac:dyDescent="0.3">
      <c r="A12" s="62" t="s">
        <v>171</v>
      </c>
      <c r="B12" s="6">
        <v>2016</v>
      </c>
      <c r="C12" s="7">
        <v>21603299.990000002</v>
      </c>
      <c r="D12" s="63">
        <v>102213936.66000001</v>
      </c>
      <c r="E12" s="64">
        <v>210606692.11000001</v>
      </c>
      <c r="F12" s="64">
        <v>305138819.33999997</v>
      </c>
      <c r="G12" s="64">
        <v>368179187.39999998</v>
      </c>
      <c r="H12" s="63">
        <v>405359636.76000005</v>
      </c>
      <c r="I12" s="64">
        <v>441827386.28000003</v>
      </c>
      <c r="J12" s="64">
        <v>460605355.95999998</v>
      </c>
      <c r="K12" s="63"/>
      <c r="L12" s="64"/>
      <c r="M12" s="64"/>
      <c r="N12" s="64"/>
      <c r="O12" s="64"/>
      <c r="P12" s="64"/>
      <c r="Q12" s="64"/>
      <c r="R12" s="7">
        <v>502517173.95857996</v>
      </c>
    </row>
    <row r="13" spans="1:18" x14ac:dyDescent="0.3">
      <c r="A13" s="59" t="s">
        <v>171</v>
      </c>
      <c r="B13" s="15">
        <v>2017</v>
      </c>
      <c r="C13" s="20">
        <v>21003292.920000002</v>
      </c>
      <c r="D13" s="60">
        <v>100080285.28</v>
      </c>
      <c r="E13" s="61">
        <v>210301436.02000001</v>
      </c>
      <c r="F13" s="61">
        <v>306238595.09999996</v>
      </c>
      <c r="G13" s="61">
        <v>360304739.73999995</v>
      </c>
      <c r="H13" s="60">
        <v>401354944.45999998</v>
      </c>
      <c r="I13" s="61">
        <v>422708189.76000005</v>
      </c>
      <c r="J13" s="61"/>
      <c r="K13" s="60"/>
      <c r="L13" s="61"/>
      <c r="M13" s="61"/>
      <c r="N13" s="61"/>
      <c r="O13" s="61"/>
      <c r="P13" s="61"/>
      <c r="Q13" s="61"/>
      <c r="R13" s="20">
        <v>504888966.95677888</v>
      </c>
    </row>
    <row r="14" spans="1:18" x14ac:dyDescent="0.3">
      <c r="A14" s="62" t="s">
        <v>171</v>
      </c>
      <c r="B14" s="6">
        <v>2018</v>
      </c>
      <c r="C14" s="7">
        <v>19610523.760000002</v>
      </c>
      <c r="D14" s="63">
        <v>95249626.439999998</v>
      </c>
      <c r="E14" s="64">
        <v>184716128.47999999</v>
      </c>
      <c r="F14" s="64">
        <v>264876956.22999999</v>
      </c>
      <c r="G14" s="64">
        <v>336522038</v>
      </c>
      <c r="H14" s="63">
        <v>378872329.01999998</v>
      </c>
      <c r="I14" s="64"/>
      <c r="J14" s="64"/>
      <c r="K14" s="63"/>
      <c r="L14" s="64"/>
      <c r="M14" s="64"/>
      <c r="N14" s="64"/>
      <c r="O14" s="64"/>
      <c r="P14" s="64"/>
      <c r="Q14" s="64"/>
      <c r="R14" s="7">
        <v>485880576.77517593</v>
      </c>
    </row>
    <row r="15" spans="1:18" x14ac:dyDescent="0.3">
      <c r="A15" s="59" t="s">
        <v>171</v>
      </c>
      <c r="B15" s="15">
        <v>2019</v>
      </c>
      <c r="C15" s="20">
        <v>19426009.5</v>
      </c>
      <c r="D15" s="60">
        <v>72950315.989999995</v>
      </c>
      <c r="E15" s="61">
        <v>146414761.66999999</v>
      </c>
      <c r="F15" s="61">
        <v>205725586.93000001</v>
      </c>
      <c r="G15" s="61">
        <v>263715039.04000002</v>
      </c>
      <c r="H15" s="60"/>
      <c r="I15" s="61"/>
      <c r="J15" s="61"/>
      <c r="K15" s="60"/>
      <c r="L15" s="61"/>
      <c r="M15" s="61"/>
      <c r="N15" s="61"/>
      <c r="O15" s="61"/>
      <c r="P15" s="61"/>
      <c r="Q15" s="61"/>
      <c r="R15" s="20">
        <v>457022719.52826697</v>
      </c>
    </row>
    <row r="16" spans="1:18" x14ac:dyDescent="0.3">
      <c r="A16" s="62" t="s">
        <v>171</v>
      </c>
      <c r="B16" s="6">
        <v>2020</v>
      </c>
      <c r="C16" s="7">
        <v>11335653.41</v>
      </c>
      <c r="D16" s="63">
        <v>38431945.730000004</v>
      </c>
      <c r="E16" s="64">
        <v>68874230.659999996</v>
      </c>
      <c r="F16" s="64">
        <v>114483513.94000001</v>
      </c>
      <c r="G16" s="64"/>
      <c r="H16" s="63"/>
      <c r="I16" s="64"/>
      <c r="J16" s="64"/>
      <c r="K16" s="63"/>
      <c r="L16" s="64"/>
      <c r="M16" s="64"/>
      <c r="N16" s="64"/>
      <c r="O16" s="64"/>
      <c r="P16" s="64"/>
      <c r="Q16" s="64"/>
      <c r="R16" s="7">
        <v>377823475.77552104</v>
      </c>
    </row>
    <row r="17" spans="1:18" x14ac:dyDescent="0.3">
      <c r="A17" s="59" t="s">
        <v>171</v>
      </c>
      <c r="B17" s="15">
        <v>2021</v>
      </c>
      <c r="C17" s="20">
        <v>5243752.0200000005</v>
      </c>
      <c r="D17" s="60">
        <v>21402672.82</v>
      </c>
      <c r="E17" s="61">
        <v>61475552.619999997</v>
      </c>
      <c r="F17" s="61"/>
      <c r="G17" s="61"/>
      <c r="H17" s="60"/>
      <c r="I17" s="61"/>
      <c r="J17" s="61"/>
      <c r="K17" s="60"/>
      <c r="L17" s="61"/>
      <c r="M17" s="61"/>
      <c r="N17" s="61"/>
      <c r="O17" s="61"/>
      <c r="P17" s="61"/>
      <c r="Q17" s="61"/>
      <c r="R17" s="20">
        <v>385485289.39149696</v>
      </c>
    </row>
    <row r="18" spans="1:18" x14ac:dyDescent="0.3">
      <c r="A18" s="62" t="s">
        <v>172</v>
      </c>
      <c r="B18" s="6">
        <v>2022</v>
      </c>
      <c r="C18" s="7">
        <v>6161951.9800000004</v>
      </c>
      <c r="D18" s="63">
        <v>31213673.02</v>
      </c>
      <c r="E18" s="64"/>
      <c r="F18" s="64"/>
      <c r="G18" s="64"/>
      <c r="H18" s="63"/>
      <c r="I18" s="64"/>
      <c r="J18" s="64"/>
      <c r="K18" s="63"/>
      <c r="L18" s="64"/>
      <c r="M18" s="64"/>
      <c r="N18" s="64"/>
      <c r="O18" s="64"/>
      <c r="P18" s="64"/>
      <c r="Q18" s="64"/>
      <c r="R18" s="7">
        <v>434371384.50531799</v>
      </c>
    </row>
    <row r="19" spans="1:18" x14ac:dyDescent="0.3">
      <c r="A19" s="59" t="s">
        <v>171</v>
      </c>
      <c r="B19" s="15">
        <v>2023</v>
      </c>
      <c r="C19" s="85">
        <v>6376361.3699999992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>
        <v>422102126.56200701</v>
      </c>
    </row>
    <row r="21" spans="1:18" x14ac:dyDescent="0.3">
      <c r="A21" s="59" t="s">
        <v>173</v>
      </c>
      <c r="B21" s="15">
        <v>2009</v>
      </c>
      <c r="C21" s="20">
        <v>268204209.11000001</v>
      </c>
      <c r="D21" s="60">
        <v>362977952.10999995</v>
      </c>
      <c r="E21" s="61">
        <v>438289707.33999997</v>
      </c>
      <c r="F21" s="61">
        <v>462543893.32000005</v>
      </c>
      <c r="G21" s="61">
        <v>460161504.65999997</v>
      </c>
      <c r="H21" s="60">
        <v>456636249.53000003</v>
      </c>
      <c r="I21" s="61">
        <v>459125843.65000004</v>
      </c>
      <c r="J21" s="61">
        <v>459967516.70000005</v>
      </c>
      <c r="K21" s="60">
        <v>463271141.00999999</v>
      </c>
      <c r="L21" s="61">
        <v>462639892.74000001</v>
      </c>
      <c r="M21" s="61">
        <v>463323919.5</v>
      </c>
      <c r="N21" s="61">
        <v>462706721.70999998</v>
      </c>
      <c r="O21" s="61">
        <v>462799775.31999999</v>
      </c>
      <c r="P21" s="61">
        <v>461863312.23999995</v>
      </c>
      <c r="Q21" s="61">
        <v>461685511.42000002</v>
      </c>
      <c r="R21" s="85">
        <v>461925144.92346299</v>
      </c>
    </row>
    <row r="22" spans="1:18" x14ac:dyDescent="0.3">
      <c r="A22" s="62" t="s">
        <v>173</v>
      </c>
      <c r="B22" s="6">
        <v>2010</v>
      </c>
      <c r="C22" s="7">
        <v>223329240.34</v>
      </c>
      <c r="D22" s="63">
        <v>306335288.46000004</v>
      </c>
      <c r="E22" s="64">
        <v>361091191.10000002</v>
      </c>
      <c r="F22" s="64">
        <v>378445882.50999999</v>
      </c>
      <c r="G22" s="64">
        <v>385474600.46999997</v>
      </c>
      <c r="H22" s="63">
        <v>379830910.13</v>
      </c>
      <c r="I22" s="64">
        <v>381220530.06</v>
      </c>
      <c r="J22" s="64">
        <v>380950017.69999999</v>
      </c>
      <c r="K22" s="63">
        <v>379541618.44999999</v>
      </c>
      <c r="L22" s="64">
        <v>380036411.81999999</v>
      </c>
      <c r="M22" s="64">
        <v>380425750.63</v>
      </c>
      <c r="N22" s="64">
        <v>380618225.75</v>
      </c>
      <c r="O22" s="64">
        <v>380240704.11000001</v>
      </c>
      <c r="P22" s="64">
        <v>381167062.87</v>
      </c>
      <c r="Q22" s="64"/>
      <c r="R22" s="7">
        <v>381018923.02203697</v>
      </c>
    </row>
    <row r="23" spans="1:18" x14ac:dyDescent="0.3">
      <c r="A23" s="59" t="s">
        <v>173</v>
      </c>
      <c r="B23" s="15">
        <v>2011</v>
      </c>
      <c r="C23" s="20">
        <v>246873187.28</v>
      </c>
      <c r="D23" s="60">
        <v>337224601.24000001</v>
      </c>
      <c r="E23" s="61">
        <v>386054222.43000001</v>
      </c>
      <c r="F23" s="61">
        <v>417417768.69</v>
      </c>
      <c r="G23" s="61">
        <v>430737588.27000004</v>
      </c>
      <c r="H23" s="60">
        <v>427707197.46000004</v>
      </c>
      <c r="I23" s="61">
        <v>430063496.65999997</v>
      </c>
      <c r="J23" s="61">
        <v>427233864.51999998</v>
      </c>
      <c r="K23" s="60">
        <v>426385840.93000001</v>
      </c>
      <c r="L23" s="61">
        <v>427332440.13999999</v>
      </c>
      <c r="M23" s="61">
        <v>432826651.22000003</v>
      </c>
      <c r="N23" s="61">
        <v>432711279.60000002</v>
      </c>
      <c r="O23" s="61">
        <v>431962325.64000005</v>
      </c>
      <c r="P23" s="61"/>
      <c r="Q23" s="61"/>
      <c r="R23" s="85">
        <v>436889041.25841904</v>
      </c>
    </row>
    <row r="24" spans="1:18" x14ac:dyDescent="0.3">
      <c r="A24" s="62" t="s">
        <v>173</v>
      </c>
      <c r="B24" s="6">
        <v>2012</v>
      </c>
      <c r="C24" s="7">
        <v>282434835.26999998</v>
      </c>
      <c r="D24" s="63">
        <v>389094993.12</v>
      </c>
      <c r="E24" s="64">
        <v>454690135.69999999</v>
      </c>
      <c r="F24" s="64">
        <v>480436375.89000005</v>
      </c>
      <c r="G24" s="64">
        <v>492245103.62</v>
      </c>
      <c r="H24" s="63">
        <v>483500377.19999999</v>
      </c>
      <c r="I24" s="64">
        <v>481488182.19999999</v>
      </c>
      <c r="J24" s="64">
        <v>481413000.83999997</v>
      </c>
      <c r="K24" s="63">
        <v>480803796.77000004</v>
      </c>
      <c r="L24" s="64">
        <v>480400916.01999998</v>
      </c>
      <c r="M24" s="64">
        <v>477580735.58999991</v>
      </c>
      <c r="N24" s="64">
        <v>476404196.25</v>
      </c>
      <c r="O24" s="64"/>
      <c r="P24" s="64"/>
      <c r="Q24" s="64"/>
      <c r="R24" s="7">
        <v>476802753.65978801</v>
      </c>
    </row>
    <row r="25" spans="1:18" x14ac:dyDescent="0.3">
      <c r="A25" s="59" t="s">
        <v>173</v>
      </c>
      <c r="B25" s="15">
        <v>2013</v>
      </c>
      <c r="C25" s="20">
        <v>297500967.42000002</v>
      </c>
      <c r="D25" s="60">
        <v>404048376.07999998</v>
      </c>
      <c r="E25" s="61">
        <v>462893072.75999999</v>
      </c>
      <c r="F25" s="61">
        <v>487409636.28999996</v>
      </c>
      <c r="G25" s="61">
        <v>483259412.99000001</v>
      </c>
      <c r="H25" s="60">
        <v>479121601.32999998</v>
      </c>
      <c r="I25" s="61">
        <v>480346865.99000001</v>
      </c>
      <c r="J25" s="61">
        <v>478130159.92000002</v>
      </c>
      <c r="K25" s="60">
        <v>476630686.63999999</v>
      </c>
      <c r="L25" s="61">
        <v>476670728.14999992</v>
      </c>
      <c r="M25" s="61">
        <v>476348775.14000005</v>
      </c>
      <c r="N25" s="61"/>
      <c r="O25" s="61"/>
      <c r="P25" s="61"/>
      <c r="Q25" s="61"/>
      <c r="R25" s="85">
        <v>478832951.65323293</v>
      </c>
    </row>
    <row r="26" spans="1:18" x14ac:dyDescent="0.3">
      <c r="A26" s="62" t="s">
        <v>173</v>
      </c>
      <c r="B26" s="6">
        <v>2014</v>
      </c>
      <c r="C26" s="7">
        <v>312370515.74000001</v>
      </c>
      <c r="D26" s="63">
        <v>433293004.09999996</v>
      </c>
      <c r="E26" s="64">
        <v>517691034.53999996</v>
      </c>
      <c r="F26" s="64">
        <v>535301397.90999997</v>
      </c>
      <c r="G26" s="64">
        <v>537374822.87</v>
      </c>
      <c r="H26" s="63">
        <v>528589161.76000005</v>
      </c>
      <c r="I26" s="64">
        <v>528807326.32000005</v>
      </c>
      <c r="J26" s="64">
        <v>529026457.57999992</v>
      </c>
      <c r="K26" s="63">
        <v>526272900.75</v>
      </c>
      <c r="L26" s="64">
        <v>526071632.95999998</v>
      </c>
      <c r="M26" s="64"/>
      <c r="N26" s="64"/>
      <c r="O26" s="64"/>
      <c r="P26" s="64"/>
      <c r="Q26" s="64"/>
      <c r="R26" s="7">
        <v>528341255.43409896</v>
      </c>
    </row>
    <row r="27" spans="1:18" x14ac:dyDescent="0.3">
      <c r="A27" s="59" t="s">
        <v>173</v>
      </c>
      <c r="B27" s="15">
        <v>2015</v>
      </c>
      <c r="C27" s="20">
        <v>303512367.60000002</v>
      </c>
      <c r="D27" s="60">
        <v>426524645.42000002</v>
      </c>
      <c r="E27" s="61">
        <v>496639833.97000003</v>
      </c>
      <c r="F27" s="61">
        <v>519926291.23000002</v>
      </c>
      <c r="G27" s="61">
        <v>508056171</v>
      </c>
      <c r="H27" s="60">
        <v>502082695.05000001</v>
      </c>
      <c r="I27" s="61">
        <v>500619422.38</v>
      </c>
      <c r="J27" s="61">
        <v>498022736.98000002</v>
      </c>
      <c r="K27" s="60">
        <v>494972407.01999998</v>
      </c>
      <c r="L27" s="61"/>
      <c r="M27" s="61"/>
      <c r="N27" s="61"/>
      <c r="O27" s="61"/>
      <c r="P27" s="61"/>
      <c r="Q27" s="61"/>
      <c r="R27" s="85">
        <v>498151579.90316999</v>
      </c>
    </row>
    <row r="28" spans="1:18" x14ac:dyDescent="0.3">
      <c r="A28" s="62" t="s">
        <v>173</v>
      </c>
      <c r="B28" s="6">
        <v>2016</v>
      </c>
      <c r="C28" s="7">
        <v>315234079.65999997</v>
      </c>
      <c r="D28" s="63">
        <v>426547506.50999999</v>
      </c>
      <c r="E28" s="64">
        <v>498835793.80000007</v>
      </c>
      <c r="F28" s="64">
        <v>512504606.19499993</v>
      </c>
      <c r="G28" s="64">
        <v>506121646.20999998</v>
      </c>
      <c r="H28" s="63">
        <v>502756637.79000002</v>
      </c>
      <c r="I28" s="64">
        <v>499687550.66000003</v>
      </c>
      <c r="J28" s="64">
        <v>496584013.11000001</v>
      </c>
      <c r="K28" s="63"/>
      <c r="L28" s="64"/>
      <c r="M28" s="64"/>
      <c r="N28" s="64"/>
      <c r="O28" s="64"/>
      <c r="P28" s="64"/>
      <c r="Q28" s="64"/>
      <c r="R28" s="7">
        <v>502517173.95857996</v>
      </c>
    </row>
    <row r="29" spans="1:18" x14ac:dyDescent="0.3">
      <c r="A29" s="59" t="s">
        <v>173</v>
      </c>
      <c r="B29" s="15">
        <v>2017</v>
      </c>
      <c r="C29" s="20">
        <v>315864657.52999997</v>
      </c>
      <c r="D29" s="60">
        <v>441681529.08999997</v>
      </c>
      <c r="E29" s="61">
        <v>499886779.19999999</v>
      </c>
      <c r="F29" s="61">
        <v>497897950.47000003</v>
      </c>
      <c r="G29" s="61">
        <v>488144659.90999997</v>
      </c>
      <c r="H29" s="60">
        <v>488959329.06</v>
      </c>
      <c r="I29" s="61">
        <v>489088199.22999996</v>
      </c>
      <c r="J29" s="61"/>
      <c r="K29" s="60"/>
      <c r="L29" s="61"/>
      <c r="M29" s="61"/>
      <c r="N29" s="61"/>
      <c r="O29" s="61"/>
      <c r="P29" s="61"/>
      <c r="Q29" s="61"/>
      <c r="R29" s="85">
        <v>504888966.95677888</v>
      </c>
    </row>
    <row r="30" spans="1:18" x14ac:dyDescent="0.3">
      <c r="A30" s="62" t="s">
        <v>173</v>
      </c>
      <c r="B30" s="6">
        <v>2018</v>
      </c>
      <c r="C30" s="7">
        <v>318363548.00999999</v>
      </c>
      <c r="D30" s="63">
        <v>416431119.37</v>
      </c>
      <c r="E30" s="64">
        <v>460447811.86999995</v>
      </c>
      <c r="F30" s="64">
        <v>464262808.92999995</v>
      </c>
      <c r="G30" s="64">
        <v>452633309.87</v>
      </c>
      <c r="H30" s="63">
        <v>450131608.10000002</v>
      </c>
      <c r="I30" s="64"/>
      <c r="J30" s="64"/>
      <c r="K30" s="63"/>
      <c r="L30" s="64"/>
      <c r="M30" s="64"/>
      <c r="N30" s="64"/>
      <c r="O30" s="64"/>
      <c r="P30" s="64"/>
      <c r="Q30" s="64"/>
      <c r="R30" s="7">
        <v>485880576.77517593</v>
      </c>
    </row>
    <row r="31" spans="1:18" x14ac:dyDescent="0.3">
      <c r="A31" s="59" t="s">
        <v>173</v>
      </c>
      <c r="B31" s="15">
        <v>2019</v>
      </c>
      <c r="C31" s="20">
        <v>307313858.75</v>
      </c>
      <c r="D31" s="60">
        <v>384554163.29999995</v>
      </c>
      <c r="E31" s="61">
        <v>388769688.73000002</v>
      </c>
      <c r="F31" s="61">
        <v>391661778.79999995</v>
      </c>
      <c r="G31" s="61">
        <v>389773687.25</v>
      </c>
      <c r="H31" s="60"/>
      <c r="I31" s="61"/>
      <c r="J31" s="61"/>
      <c r="K31" s="60"/>
      <c r="L31" s="61"/>
      <c r="M31" s="61"/>
      <c r="N31" s="61"/>
      <c r="O31" s="61"/>
      <c r="P31" s="61"/>
      <c r="Q31" s="61"/>
      <c r="R31" s="85">
        <v>457022719.52826697</v>
      </c>
    </row>
    <row r="32" spans="1:18" x14ac:dyDescent="0.3">
      <c r="A32" s="62" t="s">
        <v>173</v>
      </c>
      <c r="B32" s="6">
        <v>2020</v>
      </c>
      <c r="C32" s="7">
        <v>224145042.15000001</v>
      </c>
      <c r="D32" s="63">
        <v>245255923.23000002</v>
      </c>
      <c r="E32" s="64">
        <v>273311709</v>
      </c>
      <c r="F32" s="64">
        <v>283783912.87</v>
      </c>
      <c r="G32" s="64"/>
      <c r="H32" s="63"/>
      <c r="I32" s="64"/>
      <c r="J32" s="64"/>
      <c r="K32" s="63"/>
      <c r="L32" s="64"/>
      <c r="M32" s="64"/>
      <c r="N32" s="64"/>
      <c r="O32" s="64"/>
      <c r="P32" s="64"/>
      <c r="Q32" s="64"/>
      <c r="R32" s="7">
        <v>377823475.77552104</v>
      </c>
    </row>
    <row r="33" spans="1:18" x14ac:dyDescent="0.3">
      <c r="A33" s="59" t="s">
        <v>174</v>
      </c>
      <c r="B33" s="15">
        <v>2021</v>
      </c>
      <c r="C33" s="20">
        <v>192017034.13999999</v>
      </c>
      <c r="D33" s="60">
        <v>226353649.13999999</v>
      </c>
      <c r="E33" s="61">
        <v>283612209.00999999</v>
      </c>
      <c r="F33" s="61"/>
      <c r="G33" s="61"/>
      <c r="H33" s="60"/>
      <c r="I33" s="61"/>
      <c r="J33" s="61"/>
      <c r="K33" s="60"/>
      <c r="L33" s="61"/>
      <c r="M33" s="61"/>
      <c r="N33" s="61"/>
      <c r="O33" s="61"/>
      <c r="P33" s="61"/>
      <c r="Q33" s="61"/>
      <c r="R33" s="85">
        <v>385485289.39149696</v>
      </c>
    </row>
    <row r="34" spans="1:18" x14ac:dyDescent="0.3">
      <c r="A34" s="62" t="s">
        <v>174</v>
      </c>
      <c r="B34" s="6">
        <v>2022</v>
      </c>
      <c r="C34" s="7">
        <v>241130886.27999997</v>
      </c>
      <c r="D34" s="7">
        <v>304690741.95999998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64"/>
      <c r="Q34" s="64"/>
      <c r="R34" s="7">
        <v>434371384.50531799</v>
      </c>
    </row>
    <row r="35" spans="1:18" x14ac:dyDescent="0.3">
      <c r="A35" s="59" t="s">
        <v>174</v>
      </c>
      <c r="B35" s="15">
        <v>2023</v>
      </c>
      <c r="C35" s="85">
        <v>224993404.98999998</v>
      </c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>
        <v>422102126.56200701</v>
      </c>
    </row>
    <row r="41" spans="1:18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3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3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3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3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3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3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3:18" x14ac:dyDescent="0.3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3:18" x14ac:dyDescent="0.3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3:18" x14ac:dyDescent="0.3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3:18" x14ac:dyDescent="0.3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3:18" x14ac:dyDescent="0.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3:18" x14ac:dyDescent="0.3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3:18" x14ac:dyDescent="0.3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8" spans="3:18" x14ac:dyDescent="0.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3:18" x14ac:dyDescent="0.3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3:18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3:18" x14ac:dyDescent="0.3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3:18" x14ac:dyDescent="0.3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3:18" x14ac:dyDescent="0.3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3:18" x14ac:dyDescent="0.3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3:18" x14ac:dyDescent="0.3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3:18" x14ac:dyDescent="0.3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3:18" x14ac:dyDescent="0.3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3:18" x14ac:dyDescent="0.3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3:18" x14ac:dyDescent="0.3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3:18" x14ac:dyDescent="0.3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3:18" x14ac:dyDescent="0.3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3:18" x14ac:dyDescent="0.3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</sheetData>
  <mergeCells count="2">
    <mergeCell ref="C3:R3"/>
    <mergeCell ref="A2:R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R71"/>
  <sheetViews>
    <sheetView workbookViewId="0"/>
  </sheetViews>
  <sheetFormatPr defaultRowHeight="14" x14ac:dyDescent="0.3"/>
  <cols>
    <col min="1" max="1" width="20.4609375" customWidth="1"/>
    <col min="2" max="2" width="11.69140625" bestFit="1" customWidth="1"/>
    <col min="3" max="3" width="12.3046875" customWidth="1"/>
    <col min="4" max="4" width="10.4609375" bestFit="1" customWidth="1"/>
    <col min="5" max="7" width="10.07421875" bestFit="1" customWidth="1"/>
    <col min="8" max="8" width="10.4609375" bestFit="1" customWidth="1"/>
    <col min="9" max="10" width="10.07421875" bestFit="1" customWidth="1"/>
    <col min="11" max="11" width="10.4609375" bestFit="1" customWidth="1"/>
    <col min="12" max="16" width="10.07421875" bestFit="1" customWidth="1"/>
    <col min="17" max="17" width="10.07421875" customWidth="1"/>
    <col min="18" max="18" width="14.84375" bestFit="1" customWidth="1"/>
  </cols>
  <sheetData>
    <row r="2" spans="1:18" ht="25" customHeight="1" x14ac:dyDescent="0.3">
      <c r="A2" s="151" t="s">
        <v>271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1:18" x14ac:dyDescent="0.3">
      <c r="A3" s="25"/>
      <c r="B3" s="25"/>
      <c r="C3" s="173" t="s">
        <v>168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18" x14ac:dyDescent="0.3">
      <c r="A4" s="58" t="s">
        <v>169</v>
      </c>
      <c r="B4" s="58" t="s">
        <v>16</v>
      </c>
      <c r="C4" s="58">
        <v>1</v>
      </c>
      <c r="D4" s="18">
        <v>2</v>
      </c>
      <c r="E4" s="18">
        <v>3</v>
      </c>
      <c r="F4" s="18">
        <v>4</v>
      </c>
      <c r="G4" s="18">
        <v>5</v>
      </c>
      <c r="H4" s="18">
        <v>6</v>
      </c>
      <c r="I4" s="18">
        <v>7</v>
      </c>
      <c r="J4" s="18">
        <v>8</v>
      </c>
      <c r="K4" s="18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82">
        <v>15</v>
      </c>
      <c r="R4" s="58" t="s">
        <v>170</v>
      </c>
    </row>
    <row r="5" spans="1:18" x14ac:dyDescent="0.3">
      <c r="A5" s="59" t="s">
        <v>171</v>
      </c>
      <c r="B5" s="15">
        <v>2009</v>
      </c>
      <c r="C5" s="20">
        <v>269501067.02999997</v>
      </c>
      <c r="D5" s="60">
        <v>324444547.77999991</v>
      </c>
      <c r="E5" s="61">
        <v>325505946.50999999</v>
      </c>
      <c r="F5" s="61">
        <v>326222037.03000009</v>
      </c>
      <c r="G5" s="61">
        <v>326676449.24000001</v>
      </c>
      <c r="H5" s="60">
        <v>326755552.06999999</v>
      </c>
      <c r="I5" s="61">
        <v>327291296.86000007</v>
      </c>
      <c r="J5" s="61">
        <v>327301547.50999999</v>
      </c>
      <c r="K5" s="60">
        <v>327312783.02999997</v>
      </c>
      <c r="L5" s="61">
        <v>327346191.78999996</v>
      </c>
      <c r="M5" s="61">
        <v>327346342.11000001</v>
      </c>
      <c r="N5" s="61">
        <v>327355560.9799999</v>
      </c>
      <c r="O5" s="61">
        <v>327352878.37999994</v>
      </c>
      <c r="P5" s="61">
        <v>327354789.37999994</v>
      </c>
      <c r="Q5" s="61">
        <v>327386937.31999999</v>
      </c>
      <c r="R5" s="20">
        <v>327408558.86000007</v>
      </c>
    </row>
    <row r="6" spans="1:18" x14ac:dyDescent="0.3">
      <c r="A6" s="62" t="s">
        <v>171</v>
      </c>
      <c r="B6" s="6">
        <v>2010</v>
      </c>
      <c r="C6" s="7">
        <v>197298509.03999901</v>
      </c>
      <c r="D6" s="63">
        <v>242875139.73999897</v>
      </c>
      <c r="E6" s="64">
        <v>243742789.91999897</v>
      </c>
      <c r="F6" s="64">
        <v>244274420.28999898</v>
      </c>
      <c r="G6" s="64">
        <v>244393037.61999896</v>
      </c>
      <c r="H6" s="63">
        <v>244418661.03999996</v>
      </c>
      <c r="I6" s="64">
        <v>244354199.58999899</v>
      </c>
      <c r="J6" s="64">
        <v>244338563.93999895</v>
      </c>
      <c r="K6" s="63">
        <v>244329437.359999</v>
      </c>
      <c r="L6" s="64">
        <v>244318963.56999993</v>
      </c>
      <c r="M6" s="64">
        <v>244321821.48999995</v>
      </c>
      <c r="N6" s="64">
        <v>244324225.51999897</v>
      </c>
      <c r="O6" s="64">
        <v>244323404.47999996</v>
      </c>
      <c r="P6" s="64">
        <v>244322624.47999895</v>
      </c>
      <c r="Q6" s="64"/>
      <c r="R6" s="7">
        <v>244278427.98944998</v>
      </c>
    </row>
    <row r="7" spans="1:18" x14ac:dyDescent="0.3">
      <c r="A7" s="59" t="s">
        <v>171</v>
      </c>
      <c r="B7" s="15">
        <v>2011</v>
      </c>
      <c r="C7" s="20">
        <v>175104308.85999897</v>
      </c>
      <c r="D7" s="60">
        <v>208902831.09999904</v>
      </c>
      <c r="E7" s="61">
        <v>209519303.76999998</v>
      </c>
      <c r="F7" s="61">
        <v>209977788.09999904</v>
      </c>
      <c r="G7" s="61">
        <v>210123485.80999896</v>
      </c>
      <c r="H7" s="60">
        <v>210192757.36999896</v>
      </c>
      <c r="I7" s="61">
        <v>210218377.81</v>
      </c>
      <c r="J7" s="61">
        <v>210228753.50999999</v>
      </c>
      <c r="K7" s="60">
        <v>210239749.32999897</v>
      </c>
      <c r="L7" s="61">
        <v>210234148.63999897</v>
      </c>
      <c r="M7" s="61">
        <v>210210391.39999896</v>
      </c>
      <c r="N7" s="61">
        <v>210208352.58999896</v>
      </c>
      <c r="O7" s="61">
        <v>210203823.88999894</v>
      </c>
      <c r="P7" s="61"/>
      <c r="Q7" s="61"/>
      <c r="R7" s="20">
        <v>210148053.46512997</v>
      </c>
    </row>
    <row r="8" spans="1:18" x14ac:dyDescent="0.3">
      <c r="A8" s="62" t="s">
        <v>171</v>
      </c>
      <c r="B8" s="6">
        <v>2012</v>
      </c>
      <c r="C8" s="7">
        <v>166601426.30000001</v>
      </c>
      <c r="D8" s="63">
        <v>197033528.26000002</v>
      </c>
      <c r="E8" s="64">
        <v>198243425.13999999</v>
      </c>
      <c r="F8" s="64">
        <v>198744864.03999999</v>
      </c>
      <c r="G8" s="64">
        <v>198843687.71999997</v>
      </c>
      <c r="H8" s="63">
        <v>198954691.33000001</v>
      </c>
      <c r="I8" s="64">
        <v>199028179.34</v>
      </c>
      <c r="J8" s="64">
        <v>199032828.42000005</v>
      </c>
      <c r="K8" s="63">
        <v>199045358.04000002</v>
      </c>
      <c r="L8" s="64">
        <v>199074925.49000001</v>
      </c>
      <c r="M8" s="64">
        <v>199054555.79000002</v>
      </c>
      <c r="N8" s="64">
        <v>199054726.45000002</v>
      </c>
      <c r="O8" s="64"/>
      <c r="P8" s="64"/>
      <c r="Q8" s="64"/>
      <c r="R8" s="7">
        <v>199008729.47192007</v>
      </c>
    </row>
    <row r="9" spans="1:18" x14ac:dyDescent="0.3">
      <c r="A9" s="59" t="s">
        <v>171</v>
      </c>
      <c r="B9" s="15">
        <v>2013</v>
      </c>
      <c r="C9" s="20">
        <v>163730058.31999999</v>
      </c>
      <c r="D9" s="60">
        <v>197166051.32000002</v>
      </c>
      <c r="E9" s="61">
        <v>198500368.86000001</v>
      </c>
      <c r="F9" s="61">
        <v>198971275.53</v>
      </c>
      <c r="G9" s="61">
        <v>199130592.00999999</v>
      </c>
      <c r="H9" s="60">
        <v>199228509.16000003</v>
      </c>
      <c r="I9" s="61">
        <v>199192268.75000003</v>
      </c>
      <c r="J9" s="61">
        <v>199228223.52000001</v>
      </c>
      <c r="K9" s="60">
        <v>199239165.94999999</v>
      </c>
      <c r="L9" s="61">
        <v>199234152.81999999</v>
      </c>
      <c r="M9" s="61">
        <v>199242535.78999999</v>
      </c>
      <c r="N9" s="61"/>
      <c r="O9" s="61"/>
      <c r="P9" s="61"/>
      <c r="Q9" s="61"/>
      <c r="R9" s="20">
        <v>198734350.07933003</v>
      </c>
    </row>
    <row r="10" spans="1:18" x14ac:dyDescent="0.3">
      <c r="A10" s="62" t="s">
        <v>171</v>
      </c>
      <c r="B10" s="6">
        <v>2014</v>
      </c>
      <c r="C10" s="7">
        <v>174985420.63</v>
      </c>
      <c r="D10" s="63">
        <v>208719563.04999998</v>
      </c>
      <c r="E10" s="64">
        <v>210543331.96999997</v>
      </c>
      <c r="F10" s="64">
        <v>211155496.18999997</v>
      </c>
      <c r="G10" s="64">
        <v>211413206.00999999</v>
      </c>
      <c r="H10" s="63">
        <v>211634451.19999999</v>
      </c>
      <c r="I10" s="64">
        <v>211666086.08000001</v>
      </c>
      <c r="J10" s="64">
        <v>211633963.26999998</v>
      </c>
      <c r="K10" s="63">
        <v>211661789.03999999</v>
      </c>
      <c r="L10" s="64">
        <v>211689756.00999999</v>
      </c>
      <c r="M10" s="64"/>
      <c r="N10" s="64"/>
      <c r="O10" s="64"/>
      <c r="P10" s="64"/>
      <c r="Q10" s="64"/>
      <c r="R10" s="7">
        <v>211287695.36328003</v>
      </c>
    </row>
    <row r="11" spans="1:18" x14ac:dyDescent="0.3">
      <c r="A11" s="59" t="s">
        <v>171</v>
      </c>
      <c r="B11" s="15">
        <v>2015</v>
      </c>
      <c r="C11" s="20">
        <v>165228782.82999998</v>
      </c>
      <c r="D11" s="60">
        <v>200311344.90000004</v>
      </c>
      <c r="E11" s="61">
        <v>201471670.40000001</v>
      </c>
      <c r="F11" s="61">
        <v>202064635.43000001</v>
      </c>
      <c r="G11" s="61">
        <v>202380734.51999998</v>
      </c>
      <c r="H11" s="60">
        <v>202449497.41999999</v>
      </c>
      <c r="I11" s="61">
        <v>202702283.98999998</v>
      </c>
      <c r="J11" s="61">
        <v>202724535.39999998</v>
      </c>
      <c r="K11" s="60">
        <v>202780391.22000003</v>
      </c>
      <c r="L11" s="61"/>
      <c r="M11" s="61"/>
      <c r="N11" s="61"/>
      <c r="O11" s="61"/>
      <c r="P11" s="61"/>
      <c r="Q11" s="61"/>
      <c r="R11" s="20">
        <v>201756518.79903001</v>
      </c>
    </row>
    <row r="12" spans="1:18" x14ac:dyDescent="0.3">
      <c r="A12" s="62" t="s">
        <v>171</v>
      </c>
      <c r="B12" s="6">
        <v>2016</v>
      </c>
      <c r="C12" s="7">
        <v>149643831.69999999</v>
      </c>
      <c r="D12" s="63">
        <v>178861924.80999997</v>
      </c>
      <c r="E12" s="64">
        <v>180295109.76999998</v>
      </c>
      <c r="F12" s="64">
        <v>181168338.07000002</v>
      </c>
      <c r="G12" s="64">
        <v>181410712.31999999</v>
      </c>
      <c r="H12" s="63">
        <v>181602901.01999995</v>
      </c>
      <c r="I12" s="64">
        <v>181671094.83999997</v>
      </c>
      <c r="J12" s="64">
        <v>181760819.87</v>
      </c>
      <c r="K12" s="63"/>
      <c r="L12" s="64"/>
      <c r="M12" s="64"/>
      <c r="N12" s="64"/>
      <c r="O12" s="64"/>
      <c r="P12" s="64"/>
      <c r="Q12" s="64"/>
      <c r="R12" s="7">
        <v>180369536.99432009</v>
      </c>
    </row>
    <row r="13" spans="1:18" x14ac:dyDescent="0.3">
      <c r="A13" s="59" t="s">
        <v>171</v>
      </c>
      <c r="B13" s="15">
        <v>2017</v>
      </c>
      <c r="C13" s="20">
        <v>143319621.27000001</v>
      </c>
      <c r="D13" s="60">
        <v>176375696.95000002</v>
      </c>
      <c r="E13" s="61">
        <v>178291453.82000005</v>
      </c>
      <c r="F13" s="61">
        <v>178931332.56</v>
      </c>
      <c r="G13" s="61">
        <v>179181797.22000003</v>
      </c>
      <c r="H13" s="60">
        <v>179373905.5</v>
      </c>
      <c r="I13" s="61">
        <v>179464799.12</v>
      </c>
      <c r="J13" s="61"/>
      <c r="K13" s="60"/>
      <c r="L13" s="61"/>
      <c r="M13" s="61"/>
      <c r="N13" s="61"/>
      <c r="O13" s="61"/>
      <c r="P13" s="61"/>
      <c r="Q13" s="61"/>
      <c r="R13" s="20">
        <v>178084474.43214995</v>
      </c>
    </row>
    <row r="14" spans="1:18" x14ac:dyDescent="0.3">
      <c r="A14" s="62" t="s">
        <v>171</v>
      </c>
      <c r="B14" s="6">
        <v>2018</v>
      </c>
      <c r="C14" s="7">
        <v>153112548.28999999</v>
      </c>
      <c r="D14" s="63">
        <v>186214068.18000001</v>
      </c>
      <c r="E14" s="64">
        <v>188100400.21000001</v>
      </c>
      <c r="F14" s="64">
        <v>188640659.02000001</v>
      </c>
      <c r="G14" s="64">
        <v>189077636.66999903</v>
      </c>
      <c r="H14" s="63">
        <v>189427293.37</v>
      </c>
      <c r="I14" s="64"/>
      <c r="J14" s="64"/>
      <c r="K14" s="63"/>
      <c r="L14" s="64"/>
      <c r="M14" s="64"/>
      <c r="N14" s="64"/>
      <c r="O14" s="64"/>
      <c r="P14" s="64"/>
      <c r="Q14" s="64"/>
      <c r="R14" s="7">
        <v>188604464.68170017</v>
      </c>
    </row>
    <row r="15" spans="1:18" x14ac:dyDescent="0.3">
      <c r="A15" s="59" t="s">
        <v>171</v>
      </c>
      <c r="B15" s="15">
        <v>2019</v>
      </c>
      <c r="C15" s="20">
        <v>157962938.08000001</v>
      </c>
      <c r="D15" s="60">
        <v>195963163.92999998</v>
      </c>
      <c r="E15" s="61">
        <v>198879771.22999999</v>
      </c>
      <c r="F15" s="61">
        <v>200501036.03000003</v>
      </c>
      <c r="G15" s="61">
        <v>201505663.98999998</v>
      </c>
      <c r="H15" s="60"/>
      <c r="I15" s="61"/>
      <c r="J15" s="61"/>
      <c r="K15" s="60"/>
      <c r="L15" s="61"/>
      <c r="M15" s="61"/>
      <c r="N15" s="61"/>
      <c r="O15" s="61"/>
      <c r="P15" s="61"/>
      <c r="Q15" s="61"/>
      <c r="R15" s="20">
        <v>200872582.661309</v>
      </c>
    </row>
    <row r="16" spans="1:18" x14ac:dyDescent="0.3">
      <c r="A16" s="62" t="s">
        <v>171</v>
      </c>
      <c r="B16" s="6">
        <v>2020</v>
      </c>
      <c r="C16" s="7">
        <v>126928114.74000001</v>
      </c>
      <c r="D16" s="63">
        <v>156051846</v>
      </c>
      <c r="E16" s="64">
        <v>157489243.97</v>
      </c>
      <c r="F16" s="64">
        <v>158364611.05000004</v>
      </c>
      <c r="G16" s="64"/>
      <c r="H16" s="63"/>
      <c r="I16" s="64"/>
      <c r="J16" s="64"/>
      <c r="K16" s="63"/>
      <c r="L16" s="64"/>
      <c r="M16" s="64"/>
      <c r="N16" s="64"/>
      <c r="O16" s="64"/>
      <c r="P16" s="64"/>
      <c r="Q16" s="64"/>
      <c r="R16" s="7">
        <v>158670591.54198599</v>
      </c>
    </row>
    <row r="17" spans="1:18" x14ac:dyDescent="0.3">
      <c r="A17" s="59" t="s">
        <v>171</v>
      </c>
      <c r="B17" s="15">
        <v>2021</v>
      </c>
      <c r="C17" s="20">
        <v>150363349.03999999</v>
      </c>
      <c r="D17" s="60">
        <v>200068891.84000003</v>
      </c>
      <c r="E17" s="61">
        <v>203171006.76999998</v>
      </c>
      <c r="F17" s="61"/>
      <c r="G17" s="61"/>
      <c r="H17" s="60"/>
      <c r="I17" s="61"/>
      <c r="J17" s="61"/>
      <c r="K17" s="60"/>
      <c r="L17" s="61"/>
      <c r="M17" s="61"/>
      <c r="N17" s="61"/>
      <c r="O17" s="61"/>
      <c r="P17" s="61"/>
      <c r="Q17" s="61"/>
      <c r="R17" s="20">
        <v>203989467.59216192</v>
      </c>
    </row>
    <row r="18" spans="1:18" x14ac:dyDescent="0.3">
      <c r="A18" s="62" t="s">
        <v>172</v>
      </c>
      <c r="B18" s="6">
        <v>2022</v>
      </c>
      <c r="C18" s="7">
        <v>235018031.47999904</v>
      </c>
      <c r="D18" s="63">
        <v>321525455.45999998</v>
      </c>
      <c r="E18" s="64"/>
      <c r="F18" s="64"/>
      <c r="G18" s="64"/>
      <c r="H18" s="63"/>
      <c r="I18" s="64"/>
      <c r="J18" s="64"/>
      <c r="K18" s="63"/>
      <c r="L18" s="64"/>
      <c r="M18" s="64"/>
      <c r="N18" s="64"/>
      <c r="O18" s="64"/>
      <c r="P18" s="64"/>
      <c r="Q18" s="64"/>
      <c r="R18" s="7">
        <v>328900899.98821688</v>
      </c>
    </row>
    <row r="19" spans="1:18" x14ac:dyDescent="0.3">
      <c r="A19" s="59" t="s">
        <v>171</v>
      </c>
      <c r="B19" s="15">
        <v>2023</v>
      </c>
      <c r="C19" s="85">
        <v>306292412.46999896</v>
      </c>
      <c r="D19" s="60"/>
      <c r="E19" s="61"/>
      <c r="F19" s="61"/>
      <c r="G19" s="61"/>
      <c r="H19" s="60"/>
      <c r="I19" s="61"/>
      <c r="J19" s="61"/>
      <c r="K19" s="60"/>
      <c r="L19" s="61"/>
      <c r="M19" s="61"/>
      <c r="N19" s="61"/>
      <c r="O19" s="61"/>
      <c r="P19" s="61"/>
      <c r="Q19" s="61"/>
      <c r="R19" s="85">
        <v>393646691.60330188</v>
      </c>
    </row>
    <row r="21" spans="1:18" x14ac:dyDescent="0.3">
      <c r="A21" s="59" t="s">
        <v>173</v>
      </c>
      <c r="B21" s="15">
        <v>2009</v>
      </c>
      <c r="C21" s="20">
        <v>343700251.75</v>
      </c>
      <c r="D21" s="60">
        <v>336980226.21999997</v>
      </c>
      <c r="E21" s="61">
        <v>331549541.61999995</v>
      </c>
      <c r="F21" s="61">
        <v>329741331.46999907</v>
      </c>
      <c r="G21" s="61">
        <v>328997095.68000007</v>
      </c>
      <c r="H21" s="60">
        <v>327840111.64999998</v>
      </c>
      <c r="I21" s="61">
        <v>327687060.84000003</v>
      </c>
      <c r="J21" s="61">
        <v>327518525.64999992</v>
      </c>
      <c r="K21" s="60">
        <v>327449955.33999991</v>
      </c>
      <c r="L21" s="61">
        <v>327392176.5999999</v>
      </c>
      <c r="M21" s="61">
        <v>327392240.64999998</v>
      </c>
      <c r="N21" s="61">
        <v>327386613.01999986</v>
      </c>
      <c r="O21" s="61">
        <v>327370943.4199999</v>
      </c>
      <c r="P21" s="61">
        <v>327373508.4199999</v>
      </c>
      <c r="Q21" s="61">
        <v>327408545.35999995</v>
      </c>
      <c r="R21" s="20">
        <v>327408558.86000007</v>
      </c>
    </row>
    <row r="22" spans="1:18" x14ac:dyDescent="0.3">
      <c r="A22" s="62" t="s">
        <v>173</v>
      </c>
      <c r="B22" s="6">
        <v>2010</v>
      </c>
      <c r="C22" s="7">
        <v>253165050.169999</v>
      </c>
      <c r="D22" s="63">
        <v>251825412.46999899</v>
      </c>
      <c r="E22" s="64">
        <v>246943169.82999897</v>
      </c>
      <c r="F22" s="64">
        <v>245699436.489999</v>
      </c>
      <c r="G22" s="64">
        <v>244855531.18999901</v>
      </c>
      <c r="H22" s="63">
        <v>244695773.32000002</v>
      </c>
      <c r="I22" s="64">
        <v>244426711.709999</v>
      </c>
      <c r="J22" s="64">
        <v>244367464.76999998</v>
      </c>
      <c r="K22" s="63">
        <v>244319282.36999896</v>
      </c>
      <c r="L22" s="64">
        <v>244287728.19999999</v>
      </c>
      <c r="M22" s="64">
        <v>244287128.59999996</v>
      </c>
      <c r="N22" s="64">
        <v>244282979.62999898</v>
      </c>
      <c r="O22" s="64">
        <v>244278938.58999997</v>
      </c>
      <c r="P22" s="64">
        <v>244278135.65999895</v>
      </c>
      <c r="Q22" s="64"/>
      <c r="R22" s="7">
        <v>244278427.98944998</v>
      </c>
    </row>
    <row r="23" spans="1:18" x14ac:dyDescent="0.3">
      <c r="A23" s="59" t="s">
        <v>173</v>
      </c>
      <c r="B23" s="15">
        <v>2011</v>
      </c>
      <c r="C23" s="20">
        <v>220544646.78999895</v>
      </c>
      <c r="D23" s="60">
        <v>215874126.21999902</v>
      </c>
      <c r="E23" s="61">
        <v>211600677.69000003</v>
      </c>
      <c r="F23" s="61">
        <v>210894295.99999902</v>
      </c>
      <c r="G23" s="61">
        <v>210651874.18999898</v>
      </c>
      <c r="H23" s="60">
        <v>210437013.64999896</v>
      </c>
      <c r="I23" s="61">
        <v>210365592.87</v>
      </c>
      <c r="J23" s="61">
        <v>210346990.68000001</v>
      </c>
      <c r="K23" s="60">
        <v>210292287.299999</v>
      </c>
      <c r="L23" s="61">
        <v>210195695.87999898</v>
      </c>
      <c r="M23" s="61">
        <v>210157526.639999</v>
      </c>
      <c r="N23" s="61">
        <v>210152987.829999</v>
      </c>
      <c r="O23" s="61">
        <v>210148463.12999898</v>
      </c>
      <c r="P23" s="61"/>
      <c r="Q23" s="61"/>
      <c r="R23" s="20">
        <v>210148053.46512997</v>
      </c>
    </row>
    <row r="24" spans="1:18" x14ac:dyDescent="0.3">
      <c r="A24" s="62" t="s">
        <v>173</v>
      </c>
      <c r="B24" s="6">
        <v>2012</v>
      </c>
      <c r="C24" s="7">
        <v>207143657.5</v>
      </c>
      <c r="D24" s="63">
        <v>202440236.88999999</v>
      </c>
      <c r="E24" s="64">
        <v>200676951.70999998</v>
      </c>
      <c r="F24" s="64">
        <v>200076185.96999997</v>
      </c>
      <c r="G24" s="64">
        <v>199373958.81999999</v>
      </c>
      <c r="H24" s="63">
        <v>199221133.98000002</v>
      </c>
      <c r="I24" s="64">
        <v>199056903.97</v>
      </c>
      <c r="J24" s="64">
        <v>199076884.87000003</v>
      </c>
      <c r="K24" s="63">
        <v>198981809.84000003</v>
      </c>
      <c r="L24" s="64">
        <v>199037861.96000004</v>
      </c>
      <c r="M24" s="64">
        <v>199004558.26000002</v>
      </c>
      <c r="N24" s="64">
        <v>199014896.92000002</v>
      </c>
      <c r="O24" s="64"/>
      <c r="P24" s="64"/>
      <c r="Q24" s="64"/>
      <c r="R24" s="7">
        <v>199008729.47192007</v>
      </c>
    </row>
    <row r="25" spans="1:18" x14ac:dyDescent="0.3">
      <c r="A25" s="59" t="s">
        <v>173</v>
      </c>
      <c r="B25" s="15">
        <v>2013</v>
      </c>
      <c r="C25" s="20">
        <v>201970543.95000002</v>
      </c>
      <c r="D25" s="60">
        <v>202207952.49000001</v>
      </c>
      <c r="E25" s="61">
        <v>200696518.99999997</v>
      </c>
      <c r="F25" s="61">
        <v>199819192.67999998</v>
      </c>
      <c r="G25" s="61">
        <v>199152695.91999999</v>
      </c>
      <c r="H25" s="60">
        <v>199115541.25999999</v>
      </c>
      <c r="I25" s="61">
        <v>198967793.74999997</v>
      </c>
      <c r="J25" s="61">
        <v>198908142.23000002</v>
      </c>
      <c r="K25" s="60">
        <v>198910957.98999998</v>
      </c>
      <c r="L25" s="61">
        <v>198743967.07999998</v>
      </c>
      <c r="M25" s="61">
        <v>198736281.59999999</v>
      </c>
      <c r="N25" s="61"/>
      <c r="O25" s="61"/>
      <c r="P25" s="61"/>
      <c r="Q25" s="61"/>
      <c r="R25" s="20">
        <v>198734350.07933003</v>
      </c>
    </row>
    <row r="26" spans="1:18" x14ac:dyDescent="0.3">
      <c r="A26" s="62" t="s">
        <v>173</v>
      </c>
      <c r="B26" s="6">
        <v>2014</v>
      </c>
      <c r="C26" s="7">
        <v>215507328.28999996</v>
      </c>
      <c r="D26" s="63">
        <v>214053339.37999997</v>
      </c>
      <c r="E26" s="64">
        <v>213052479.62000006</v>
      </c>
      <c r="F26" s="64">
        <v>212292690.66999996</v>
      </c>
      <c r="G26" s="64">
        <v>211772649.81999999</v>
      </c>
      <c r="H26" s="63">
        <v>211428305.31999999</v>
      </c>
      <c r="I26" s="64">
        <v>211334104.72000003</v>
      </c>
      <c r="J26" s="64">
        <v>211307388.39000005</v>
      </c>
      <c r="K26" s="63">
        <v>211311290.33000001</v>
      </c>
      <c r="L26" s="64">
        <v>211300509.90000001</v>
      </c>
      <c r="M26" s="64"/>
      <c r="N26" s="64"/>
      <c r="O26" s="64"/>
      <c r="P26" s="64"/>
      <c r="Q26" s="64"/>
      <c r="R26" s="7">
        <v>211287695.36328003</v>
      </c>
    </row>
    <row r="27" spans="1:18" x14ac:dyDescent="0.3">
      <c r="A27" s="59" t="s">
        <v>173</v>
      </c>
      <c r="B27" s="15">
        <v>2015</v>
      </c>
      <c r="C27" s="20">
        <v>202669592.48999995</v>
      </c>
      <c r="D27" s="60">
        <v>204933884.52000004</v>
      </c>
      <c r="E27" s="61">
        <v>203578308.84000003</v>
      </c>
      <c r="F27" s="61">
        <v>202874296.30000001</v>
      </c>
      <c r="G27" s="61">
        <v>202232068.75000003</v>
      </c>
      <c r="H27" s="60">
        <v>201970786.53</v>
      </c>
      <c r="I27" s="61">
        <v>201892117.57000002</v>
      </c>
      <c r="J27" s="61">
        <v>201836397.23999998</v>
      </c>
      <c r="K27" s="60">
        <v>201767086.06999999</v>
      </c>
      <c r="L27" s="61"/>
      <c r="M27" s="61"/>
      <c r="N27" s="61"/>
      <c r="O27" s="61"/>
      <c r="P27" s="61"/>
      <c r="Q27" s="61"/>
      <c r="R27" s="20">
        <v>201756518.79903001</v>
      </c>
    </row>
    <row r="28" spans="1:18" x14ac:dyDescent="0.3">
      <c r="A28" s="62" t="s">
        <v>173</v>
      </c>
      <c r="B28" s="6">
        <v>2016</v>
      </c>
      <c r="C28" s="7">
        <v>183095053.87000003</v>
      </c>
      <c r="D28" s="63">
        <v>183703109.89999998</v>
      </c>
      <c r="E28" s="64">
        <v>182145363.88999999</v>
      </c>
      <c r="F28" s="64">
        <v>181490403.90999997</v>
      </c>
      <c r="G28" s="64">
        <v>181140414.09999999</v>
      </c>
      <c r="H28" s="63">
        <v>180833844.15999997</v>
      </c>
      <c r="I28" s="64">
        <v>180467300.63</v>
      </c>
      <c r="J28" s="64">
        <v>180387363.32999998</v>
      </c>
      <c r="K28" s="63"/>
      <c r="L28" s="64"/>
      <c r="M28" s="64"/>
      <c r="N28" s="64"/>
      <c r="O28" s="64"/>
      <c r="P28" s="64"/>
      <c r="Q28" s="64"/>
      <c r="R28" s="7">
        <v>180369536.99432009</v>
      </c>
    </row>
    <row r="29" spans="1:18" x14ac:dyDescent="0.3">
      <c r="A29" s="59" t="s">
        <v>173</v>
      </c>
      <c r="B29" s="15">
        <v>2017</v>
      </c>
      <c r="C29" s="20">
        <v>179209966.14999998</v>
      </c>
      <c r="D29" s="60">
        <v>181238856.40000001</v>
      </c>
      <c r="E29" s="61">
        <v>179758398.60000002</v>
      </c>
      <c r="F29" s="61">
        <v>179238117.38999999</v>
      </c>
      <c r="G29" s="61">
        <v>178660173.66000003</v>
      </c>
      <c r="H29" s="60">
        <v>178432402.85000002</v>
      </c>
      <c r="I29" s="61">
        <v>178155440.51999998</v>
      </c>
      <c r="J29" s="61"/>
      <c r="K29" s="60"/>
      <c r="L29" s="61"/>
      <c r="M29" s="61"/>
      <c r="N29" s="61"/>
      <c r="O29" s="61"/>
      <c r="P29" s="61"/>
      <c r="Q29" s="61"/>
      <c r="R29" s="20">
        <v>178084474.43214995</v>
      </c>
    </row>
    <row r="30" spans="1:18" x14ac:dyDescent="0.3">
      <c r="A30" s="62" t="s">
        <v>173</v>
      </c>
      <c r="B30" s="6">
        <v>2018</v>
      </c>
      <c r="C30" s="7">
        <v>190978770.26000005</v>
      </c>
      <c r="D30" s="63">
        <v>192090896.25</v>
      </c>
      <c r="E30" s="64">
        <v>190470184.60000002</v>
      </c>
      <c r="F30" s="64">
        <v>189662110.61000001</v>
      </c>
      <c r="G30" s="64">
        <v>189307624.75999901</v>
      </c>
      <c r="H30" s="63">
        <v>188803755.41</v>
      </c>
      <c r="I30" s="64"/>
      <c r="J30" s="64"/>
      <c r="K30" s="63"/>
      <c r="L30" s="64"/>
      <c r="M30" s="64"/>
      <c r="N30" s="64"/>
      <c r="O30" s="64"/>
      <c r="P30" s="64"/>
      <c r="Q30" s="64"/>
      <c r="R30" s="7">
        <v>188604464.68170017</v>
      </c>
    </row>
    <row r="31" spans="1:18" x14ac:dyDescent="0.3">
      <c r="A31" s="59" t="s">
        <v>173</v>
      </c>
      <c r="B31" s="15">
        <v>2019</v>
      </c>
      <c r="C31" s="20">
        <v>198089044.86000001</v>
      </c>
      <c r="D31" s="60">
        <v>203451313</v>
      </c>
      <c r="E31" s="61">
        <v>202387089.48000002</v>
      </c>
      <c r="F31" s="61">
        <v>201908926.60999998</v>
      </c>
      <c r="G31" s="61">
        <v>201300449.63</v>
      </c>
      <c r="H31" s="60"/>
      <c r="I31" s="61"/>
      <c r="J31" s="61"/>
      <c r="K31" s="60"/>
      <c r="L31" s="61"/>
      <c r="M31" s="61"/>
      <c r="N31" s="61"/>
      <c r="O31" s="61"/>
      <c r="P31" s="61"/>
      <c r="Q31" s="61"/>
      <c r="R31" s="20">
        <v>200872582.661309</v>
      </c>
    </row>
    <row r="32" spans="1:18" x14ac:dyDescent="0.3">
      <c r="A32" s="62" t="s">
        <v>173</v>
      </c>
      <c r="B32" s="6">
        <v>2020</v>
      </c>
      <c r="C32" s="7">
        <v>154420000.72999999</v>
      </c>
      <c r="D32" s="63">
        <v>160452506.89999998</v>
      </c>
      <c r="E32" s="64">
        <v>159760550.50999999</v>
      </c>
      <c r="F32" s="64">
        <v>159169789.97000003</v>
      </c>
      <c r="G32" s="64"/>
      <c r="H32" s="63"/>
      <c r="I32" s="64"/>
      <c r="J32" s="64"/>
      <c r="K32" s="63"/>
      <c r="L32" s="64"/>
      <c r="M32" s="64"/>
      <c r="N32" s="64"/>
      <c r="O32" s="64"/>
      <c r="P32" s="64"/>
      <c r="Q32" s="64"/>
      <c r="R32" s="7">
        <v>158670591.54198599</v>
      </c>
    </row>
    <row r="33" spans="1:18" x14ac:dyDescent="0.3">
      <c r="A33" s="59" t="s">
        <v>174</v>
      </c>
      <c r="B33" s="15">
        <v>2021</v>
      </c>
      <c r="C33" s="20">
        <v>193218893.63</v>
      </c>
      <c r="D33" s="60">
        <v>206312846.81999999</v>
      </c>
      <c r="E33" s="61">
        <v>205278826.40000001</v>
      </c>
      <c r="F33" s="61"/>
      <c r="G33" s="61"/>
      <c r="H33" s="60"/>
      <c r="I33" s="61"/>
      <c r="J33" s="61"/>
      <c r="K33" s="60"/>
      <c r="L33" s="61"/>
      <c r="M33" s="61"/>
      <c r="N33" s="61"/>
      <c r="O33" s="61"/>
      <c r="P33" s="61"/>
      <c r="Q33" s="61"/>
      <c r="R33" s="20">
        <v>203989467.59216192</v>
      </c>
    </row>
    <row r="34" spans="1:18" x14ac:dyDescent="0.3">
      <c r="A34" s="62" t="s">
        <v>174</v>
      </c>
      <c r="B34" s="6">
        <v>2022</v>
      </c>
      <c r="C34" s="7">
        <v>303160388.63</v>
      </c>
      <c r="D34" s="25">
        <v>331124037.70999992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64"/>
      <c r="Q34" s="64"/>
      <c r="R34" s="7">
        <v>328900899.98821688</v>
      </c>
    </row>
    <row r="35" spans="1:18" x14ac:dyDescent="0.3">
      <c r="A35" s="59" t="s">
        <v>174</v>
      </c>
      <c r="B35" s="15">
        <v>2023</v>
      </c>
      <c r="C35" s="85">
        <v>381684910.47999895</v>
      </c>
      <c r="D35" s="60"/>
      <c r="E35" s="61"/>
      <c r="F35" s="61"/>
      <c r="G35" s="61"/>
      <c r="H35" s="60"/>
      <c r="I35" s="61"/>
      <c r="J35" s="61"/>
      <c r="K35" s="60"/>
      <c r="L35" s="61"/>
      <c r="M35" s="61"/>
      <c r="N35" s="61"/>
      <c r="O35" s="61"/>
      <c r="P35" s="61"/>
      <c r="Q35" s="61"/>
      <c r="R35" s="85">
        <v>393646691.60330188</v>
      </c>
    </row>
    <row r="39" spans="1:18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3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3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3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3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3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3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3:18" x14ac:dyDescent="0.3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3:18" x14ac:dyDescent="0.3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3:18" x14ac:dyDescent="0.3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3:18" x14ac:dyDescent="0.3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3:18" x14ac:dyDescent="0.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3:18" x14ac:dyDescent="0.3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7" spans="3:18" x14ac:dyDescent="0.3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3:18" x14ac:dyDescent="0.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3:18" x14ac:dyDescent="0.3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3:18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3:18" x14ac:dyDescent="0.3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3:18" x14ac:dyDescent="0.3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3:18" x14ac:dyDescent="0.3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3:18" x14ac:dyDescent="0.3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3:18" x14ac:dyDescent="0.3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3:18" x14ac:dyDescent="0.3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3:18" x14ac:dyDescent="0.3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3:18" x14ac:dyDescent="0.3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3:18" x14ac:dyDescent="0.3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3:18" x14ac:dyDescent="0.3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3:18" x14ac:dyDescent="0.3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</sheetData>
  <mergeCells count="2">
    <mergeCell ref="C3:R3"/>
    <mergeCell ref="A2:R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F47"/>
  <sheetViews>
    <sheetView workbookViewId="0"/>
  </sheetViews>
  <sheetFormatPr defaultRowHeight="14" x14ac:dyDescent="0.3"/>
  <cols>
    <col min="1" max="4" width="38.69140625" customWidth="1"/>
  </cols>
  <sheetData>
    <row r="2" spans="1:6" ht="25" customHeight="1" x14ac:dyDescent="0.3">
      <c r="A2" s="145" t="s">
        <v>245</v>
      </c>
      <c r="B2" s="146"/>
      <c r="C2" s="146"/>
      <c r="D2" s="147"/>
    </row>
    <row r="3" spans="1:6" ht="20.149999999999999" customHeight="1" x14ac:dyDescent="0.3">
      <c r="A3" s="18" t="s">
        <v>13</v>
      </c>
      <c r="B3" s="18" t="s">
        <v>175</v>
      </c>
      <c r="C3" s="18" t="s">
        <v>176</v>
      </c>
      <c r="D3" s="18" t="s">
        <v>177</v>
      </c>
    </row>
    <row r="4" spans="1:6" ht="15" customHeight="1" x14ac:dyDescent="0.3">
      <c r="A4" s="13">
        <v>2009</v>
      </c>
      <c r="B4" s="10">
        <v>314222922.42628103</v>
      </c>
      <c r="C4" s="10">
        <v>156058201.47577903</v>
      </c>
      <c r="D4" s="10">
        <v>470281123.92206299</v>
      </c>
      <c r="E4" s="72"/>
      <c r="F4" s="1"/>
    </row>
    <row r="5" spans="1:6" ht="15" customHeight="1" x14ac:dyDescent="0.3">
      <c r="A5" s="14">
        <v>2010</v>
      </c>
      <c r="B5" s="12">
        <v>290584341.68181801</v>
      </c>
      <c r="C5" s="12">
        <v>95420675.447556019</v>
      </c>
      <c r="D5" s="12">
        <v>386005017.11937696</v>
      </c>
      <c r="E5" s="72"/>
      <c r="F5" s="1"/>
    </row>
    <row r="6" spans="1:6" ht="15" customHeight="1" x14ac:dyDescent="0.3">
      <c r="A6" s="13">
        <v>2011</v>
      </c>
      <c r="B6" s="10">
        <v>300167207.79043496</v>
      </c>
      <c r="C6" s="10">
        <v>160318889.35077101</v>
      </c>
      <c r="D6" s="10">
        <v>460486097.12121898</v>
      </c>
      <c r="E6" s="72"/>
      <c r="F6" s="1"/>
    </row>
    <row r="7" spans="1:6" ht="15" customHeight="1" x14ac:dyDescent="0.3">
      <c r="A7" s="14">
        <v>2012</v>
      </c>
      <c r="B7" s="12">
        <v>363250650.32357997</v>
      </c>
      <c r="C7" s="12">
        <v>118721173.14023501</v>
      </c>
      <c r="D7" s="12">
        <v>481971823.47381806</v>
      </c>
      <c r="E7" s="72"/>
      <c r="F7" s="1"/>
    </row>
    <row r="8" spans="1:6" ht="15" customHeight="1" x14ac:dyDescent="0.3">
      <c r="A8" s="13">
        <v>2013</v>
      </c>
      <c r="B8" s="10">
        <v>353824090.05046195</v>
      </c>
      <c r="C8" s="10">
        <v>135223258.54941005</v>
      </c>
      <c r="D8" s="10">
        <v>489047348.5898729</v>
      </c>
      <c r="E8" s="72"/>
      <c r="F8" s="1"/>
    </row>
    <row r="9" spans="1:6" ht="15" customHeight="1" x14ac:dyDescent="0.3">
      <c r="A9" s="14">
        <v>2014</v>
      </c>
      <c r="B9" s="12">
        <v>391438392.29151201</v>
      </c>
      <c r="C9" s="12">
        <v>145829005.95197403</v>
      </c>
      <c r="D9" s="12">
        <v>537267398.26746893</v>
      </c>
      <c r="E9" s="72"/>
      <c r="F9" s="1"/>
    </row>
    <row r="10" spans="1:6" ht="15" customHeight="1" x14ac:dyDescent="0.3">
      <c r="A10" s="13">
        <v>2015</v>
      </c>
      <c r="B10" s="10">
        <v>388256355.06126702</v>
      </c>
      <c r="C10" s="10">
        <v>116659360.21707</v>
      </c>
      <c r="D10" s="10">
        <v>504915715.27433997</v>
      </c>
      <c r="E10" s="72"/>
      <c r="F10" s="1"/>
    </row>
    <row r="11" spans="1:6" ht="15" customHeight="1" x14ac:dyDescent="0.3">
      <c r="A11" s="14">
        <v>2016</v>
      </c>
      <c r="B11" s="12">
        <v>363896000.76031303</v>
      </c>
      <c r="C11" s="12">
        <v>138826674.24413499</v>
      </c>
      <c r="D11" s="12">
        <v>502722675.01145995</v>
      </c>
      <c r="E11" s="72"/>
      <c r="F11" s="1"/>
    </row>
    <row r="12" spans="1:6" ht="15" customHeight="1" x14ac:dyDescent="0.3">
      <c r="A12" s="13">
        <v>2017</v>
      </c>
      <c r="B12" s="10">
        <v>362028609.70312583</v>
      </c>
      <c r="C12" s="10">
        <v>142860357.22964999</v>
      </c>
      <c r="D12" s="10">
        <v>504888966.95677888</v>
      </c>
      <c r="E12" s="72"/>
      <c r="F12" s="1"/>
    </row>
    <row r="13" spans="1:6" ht="15" customHeight="1" x14ac:dyDescent="0.3">
      <c r="A13" s="14">
        <v>2018</v>
      </c>
      <c r="B13" s="12">
        <v>343152313.58997798</v>
      </c>
      <c r="C13" s="12">
        <v>142728263.17920199</v>
      </c>
      <c r="D13" s="12">
        <v>485880576.77517593</v>
      </c>
      <c r="E13" s="72"/>
      <c r="F13" s="1"/>
    </row>
    <row r="14" spans="1:6" ht="15" customHeight="1" x14ac:dyDescent="0.3">
      <c r="A14" s="13">
        <v>2019</v>
      </c>
      <c r="B14" s="10">
        <v>337622956.46119004</v>
      </c>
      <c r="C14" s="10">
        <v>119399763.072073</v>
      </c>
      <c r="D14" s="10">
        <v>457022719.52826697</v>
      </c>
      <c r="E14" s="72"/>
      <c r="F14" s="1"/>
    </row>
    <row r="15" spans="1:6" ht="15" customHeight="1" x14ac:dyDescent="0.3">
      <c r="A15" s="14">
        <v>2020</v>
      </c>
      <c r="B15" s="12">
        <v>245046064.41422302</v>
      </c>
      <c r="C15" s="12">
        <v>132777411.34629403</v>
      </c>
      <c r="D15" s="12">
        <v>377823475.77552104</v>
      </c>
      <c r="E15" s="72"/>
      <c r="F15" s="1"/>
    </row>
    <row r="16" spans="1:6" ht="15" customHeight="1" x14ac:dyDescent="0.3">
      <c r="A16" s="13">
        <v>2021</v>
      </c>
      <c r="B16" s="10">
        <v>218067210.58019203</v>
      </c>
      <c r="C16" s="10">
        <v>167418078.819305</v>
      </c>
      <c r="D16" s="10">
        <v>385485289.39149696</v>
      </c>
      <c r="E16" s="72"/>
      <c r="F16" s="1"/>
    </row>
    <row r="17" spans="1:5" x14ac:dyDescent="0.3">
      <c r="A17" s="14">
        <v>2022</v>
      </c>
      <c r="B17" s="12">
        <v>253005066.78426594</v>
      </c>
      <c r="C17" s="12">
        <v>181366317.73604798</v>
      </c>
      <c r="D17" s="12">
        <v>434371384.50531799</v>
      </c>
      <c r="E17" s="72"/>
    </row>
    <row r="18" spans="1:5" x14ac:dyDescent="0.3">
      <c r="A18" s="13">
        <v>2023</v>
      </c>
      <c r="B18" s="84">
        <v>263256897.15342507</v>
      </c>
      <c r="C18" s="84">
        <v>158845229.42859697</v>
      </c>
      <c r="D18" s="84">
        <v>422102126.56200701</v>
      </c>
    </row>
    <row r="35" spans="2:3" x14ac:dyDescent="0.3">
      <c r="B35" s="1"/>
      <c r="C35" s="1"/>
    </row>
    <row r="36" spans="2:3" x14ac:dyDescent="0.3">
      <c r="B36" s="1"/>
      <c r="C36" s="1"/>
    </row>
    <row r="37" spans="2:3" x14ac:dyDescent="0.3">
      <c r="B37" s="1"/>
      <c r="C37" s="1"/>
    </row>
    <row r="38" spans="2:3" x14ac:dyDescent="0.3">
      <c r="B38" s="1"/>
      <c r="C38" s="1"/>
    </row>
    <row r="39" spans="2:3" x14ac:dyDescent="0.3">
      <c r="B39" s="1"/>
      <c r="C39" s="1"/>
    </row>
    <row r="40" spans="2:3" x14ac:dyDescent="0.3">
      <c r="B40" s="1"/>
      <c r="C40" s="1"/>
    </row>
    <row r="41" spans="2:3" x14ac:dyDescent="0.3">
      <c r="B41" s="1"/>
      <c r="C41" s="1"/>
    </row>
    <row r="42" spans="2:3" x14ac:dyDescent="0.3">
      <c r="B42" s="1"/>
      <c r="C42" s="1"/>
    </row>
    <row r="43" spans="2:3" x14ac:dyDescent="0.3">
      <c r="B43" s="1"/>
      <c r="C43" s="1"/>
    </row>
    <row r="44" spans="2:3" x14ac:dyDescent="0.3">
      <c r="B44" s="1"/>
      <c r="C44" s="1"/>
    </row>
    <row r="45" spans="2:3" x14ac:dyDescent="0.3">
      <c r="B45" s="1"/>
      <c r="C45" s="1"/>
    </row>
    <row r="46" spans="2:3" x14ac:dyDescent="0.3">
      <c r="B46" s="1"/>
      <c r="C46" s="1"/>
    </row>
    <row r="47" spans="2:3" x14ac:dyDescent="0.3">
      <c r="B47" s="1"/>
      <c r="C47" s="1"/>
    </row>
  </sheetData>
  <mergeCells count="1"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G19"/>
  <sheetViews>
    <sheetView workbookViewId="0"/>
  </sheetViews>
  <sheetFormatPr defaultRowHeight="14" x14ac:dyDescent="0.3"/>
  <cols>
    <col min="1" max="1" width="12.07421875" customWidth="1"/>
    <col min="2" max="7" width="21.84375" customWidth="1"/>
  </cols>
  <sheetData>
    <row r="2" spans="1:7" ht="25" customHeight="1" x14ac:dyDescent="0.3">
      <c r="A2" s="144" t="s">
        <v>246</v>
      </c>
      <c r="B2" s="144"/>
      <c r="C2" s="144"/>
      <c r="D2" s="144"/>
      <c r="E2" s="144"/>
      <c r="F2" s="144"/>
      <c r="G2" s="144"/>
    </row>
    <row r="3" spans="1:7" ht="20.149999999999999" customHeight="1" x14ac:dyDescent="0.3">
      <c r="A3" s="25"/>
      <c r="B3" s="161" t="s">
        <v>178</v>
      </c>
      <c r="C3" s="161"/>
      <c r="D3" s="161" t="s">
        <v>179</v>
      </c>
      <c r="E3" s="161"/>
      <c r="F3" s="161" t="s">
        <v>177</v>
      </c>
      <c r="G3" s="161"/>
    </row>
    <row r="4" spans="1:7" ht="20.149999999999999" customHeight="1" x14ac:dyDescent="0.3">
      <c r="A4" s="18" t="s">
        <v>16</v>
      </c>
      <c r="B4" s="18" t="s">
        <v>21</v>
      </c>
      <c r="C4" s="18" t="s">
        <v>22</v>
      </c>
      <c r="D4" s="18" t="s">
        <v>21</v>
      </c>
      <c r="E4" s="18" t="s">
        <v>22</v>
      </c>
      <c r="F4" s="18" t="s">
        <v>21</v>
      </c>
      <c r="G4" s="18" t="s">
        <v>22</v>
      </c>
    </row>
    <row r="5" spans="1:7" x14ac:dyDescent="0.3">
      <c r="A5" s="13">
        <v>2009</v>
      </c>
      <c r="B5" s="10">
        <v>15601.692048000001</v>
      </c>
      <c r="C5" s="10">
        <v>1876286.9709669999</v>
      </c>
      <c r="D5" s="10">
        <v>320.30794800000001</v>
      </c>
      <c r="E5" s="10">
        <v>1876286.9709669999</v>
      </c>
      <c r="F5" s="10">
        <v>15921.999997999999</v>
      </c>
      <c r="G5" s="10">
        <v>1876286.9709669999</v>
      </c>
    </row>
    <row r="6" spans="1:7" x14ac:dyDescent="0.3">
      <c r="A6" s="14">
        <v>2010</v>
      </c>
      <c r="B6" s="12">
        <v>12868.526460000001</v>
      </c>
      <c r="C6" s="12">
        <v>1750216.1649690003</v>
      </c>
      <c r="D6" s="12">
        <v>273.47353499999997</v>
      </c>
      <c r="E6" s="12">
        <v>1750216.1649690003</v>
      </c>
      <c r="F6" s="12">
        <v>13141.999999</v>
      </c>
      <c r="G6" s="12">
        <v>1750216.1649690003</v>
      </c>
    </row>
    <row r="7" spans="1:7" x14ac:dyDescent="0.3">
      <c r="A7" s="13">
        <v>2011</v>
      </c>
      <c r="B7" s="10">
        <v>12138.8</v>
      </c>
      <c r="C7" s="10">
        <v>1802330.0129160001</v>
      </c>
      <c r="D7" s="10">
        <v>273.2</v>
      </c>
      <c r="E7" s="10">
        <v>1802330.0129160001</v>
      </c>
      <c r="F7" s="10">
        <v>12412</v>
      </c>
      <c r="G7" s="10">
        <v>1802330.0129160001</v>
      </c>
    </row>
    <row r="8" spans="1:7" x14ac:dyDescent="0.3">
      <c r="A8" s="14">
        <v>2012</v>
      </c>
      <c r="B8" s="12">
        <v>13501.401195</v>
      </c>
      <c r="C8" s="12">
        <v>1869112.59384</v>
      </c>
      <c r="D8" s="12">
        <v>317.59880099999998</v>
      </c>
      <c r="E8" s="12">
        <v>1869112.59384</v>
      </c>
      <c r="F8" s="12">
        <v>13818.999999</v>
      </c>
      <c r="G8" s="12">
        <v>1869112.59384</v>
      </c>
    </row>
    <row r="9" spans="1:7" x14ac:dyDescent="0.3">
      <c r="A9" s="13">
        <v>2013</v>
      </c>
      <c r="B9" s="10">
        <v>12651.578453</v>
      </c>
      <c r="C9" s="10">
        <v>1873236.8805379998</v>
      </c>
      <c r="D9" s="10">
        <v>332.70009299999998</v>
      </c>
      <c r="E9" s="10">
        <v>1873236.8805379998</v>
      </c>
      <c r="F9" s="10">
        <v>12984.277808000001</v>
      </c>
      <c r="G9" s="10">
        <v>1873236.8805379998</v>
      </c>
    </row>
    <row r="10" spans="1:7" x14ac:dyDescent="0.3">
      <c r="A10" s="14">
        <v>2014</v>
      </c>
      <c r="B10" s="12">
        <v>13527.527638</v>
      </c>
      <c r="C10" s="12">
        <v>1856550.383037</v>
      </c>
      <c r="D10" s="12">
        <v>355.927323</v>
      </c>
      <c r="E10" s="12">
        <v>1856550.383037</v>
      </c>
      <c r="F10" s="12">
        <v>13883.441742999999</v>
      </c>
      <c r="G10" s="12">
        <v>1856550.383037</v>
      </c>
    </row>
    <row r="11" spans="1:7" x14ac:dyDescent="0.3">
      <c r="A11" s="13">
        <v>2015</v>
      </c>
      <c r="B11" s="10">
        <v>12862.974414</v>
      </c>
      <c r="C11" s="10">
        <v>1813256.6216920004</v>
      </c>
      <c r="D11" s="10">
        <v>296.74516800000004</v>
      </c>
      <c r="E11" s="10">
        <v>1813256.6216920004</v>
      </c>
      <c r="F11" s="10">
        <v>13159.705413</v>
      </c>
      <c r="G11" s="10">
        <v>1813256.6216920004</v>
      </c>
    </row>
    <row r="12" spans="1:7" x14ac:dyDescent="0.3">
      <c r="A12" s="14">
        <v>2016</v>
      </c>
      <c r="B12" s="12">
        <v>12510.779210000002</v>
      </c>
      <c r="C12" s="12">
        <v>1793366.6758759997</v>
      </c>
      <c r="D12" s="12">
        <v>288.44351700000004</v>
      </c>
      <c r="E12" s="12">
        <v>1793366.6758759997</v>
      </c>
      <c r="F12" s="12">
        <v>12799.244799000002</v>
      </c>
      <c r="G12" s="12">
        <v>1793366.6758759997</v>
      </c>
    </row>
    <row r="13" spans="1:7" x14ac:dyDescent="0.3">
      <c r="A13" s="14">
        <v>2017</v>
      </c>
      <c r="B13" s="12">
        <v>12192.954709999998</v>
      </c>
      <c r="C13" s="12">
        <v>1863651.916677</v>
      </c>
      <c r="D13" s="12">
        <v>329.86172600000003</v>
      </c>
      <c r="E13" s="12">
        <v>1863651.916677</v>
      </c>
      <c r="F13" s="12">
        <v>12522.837050999999</v>
      </c>
      <c r="G13" s="12">
        <v>1863651.916677</v>
      </c>
    </row>
    <row r="14" spans="1:7" x14ac:dyDescent="0.3">
      <c r="A14" s="13">
        <v>2018</v>
      </c>
      <c r="B14" s="10">
        <v>11928.829966000001</v>
      </c>
      <c r="C14" s="10">
        <v>1878687.7798050002</v>
      </c>
      <c r="D14" s="10">
        <v>284.94162299999999</v>
      </c>
      <c r="E14" s="10">
        <v>1878687.7798050002</v>
      </c>
      <c r="F14" s="10">
        <v>12213.804962</v>
      </c>
      <c r="G14" s="10">
        <v>1878687.7798050002</v>
      </c>
    </row>
    <row r="15" spans="1:7" x14ac:dyDescent="0.3">
      <c r="A15" s="14">
        <v>2019</v>
      </c>
      <c r="B15" s="12">
        <v>11969.428369000001</v>
      </c>
      <c r="C15" s="12">
        <v>1948467.207645</v>
      </c>
      <c r="D15" s="12">
        <v>265.408547</v>
      </c>
      <c r="E15" s="12">
        <v>1948467.207645</v>
      </c>
      <c r="F15" s="12">
        <v>12234.866889000001</v>
      </c>
      <c r="G15" s="12">
        <v>1948467.207645</v>
      </c>
    </row>
    <row r="16" spans="1:7" x14ac:dyDescent="0.3">
      <c r="A16" s="13">
        <v>2020</v>
      </c>
      <c r="B16" s="10">
        <v>8324.3071540000019</v>
      </c>
      <c r="C16" s="10">
        <v>2043974.4079760001</v>
      </c>
      <c r="D16" s="10">
        <v>208.59309600000003</v>
      </c>
      <c r="E16" s="10">
        <v>2043974.4079760001</v>
      </c>
      <c r="F16" s="10">
        <v>8532.9286250000005</v>
      </c>
      <c r="G16" s="10">
        <v>2043974.4079760001</v>
      </c>
    </row>
    <row r="17" spans="1:7" x14ac:dyDescent="0.3">
      <c r="A17" s="14">
        <v>2021</v>
      </c>
      <c r="B17" s="12">
        <v>8663.0041739999997</v>
      </c>
      <c r="C17" s="12">
        <v>2109936.7443219996</v>
      </c>
      <c r="D17" s="12">
        <v>231.12864399999998</v>
      </c>
      <c r="E17" s="12">
        <v>2109936.7443219996</v>
      </c>
      <c r="F17" s="12">
        <v>8894.2115150000009</v>
      </c>
      <c r="G17" s="12">
        <v>2109936.7443219996</v>
      </c>
    </row>
    <row r="18" spans="1:7" x14ac:dyDescent="0.3">
      <c r="A18" s="13">
        <v>2022</v>
      </c>
      <c r="B18" s="10">
        <v>10418.122492999999</v>
      </c>
      <c r="C18" s="10">
        <v>2181846.6508289999</v>
      </c>
      <c r="D18" s="10">
        <v>250.02311299999997</v>
      </c>
      <c r="E18" s="10">
        <v>2181846.6508289999</v>
      </c>
      <c r="F18" s="10">
        <v>10669.333903000001</v>
      </c>
      <c r="G18" s="10">
        <v>2181846.6508289999</v>
      </c>
    </row>
    <row r="19" spans="1:7" x14ac:dyDescent="0.3">
      <c r="A19" s="14">
        <v>2023</v>
      </c>
      <c r="B19" s="83">
        <v>11102.085179000002</v>
      </c>
      <c r="C19" s="83">
        <v>2212624.4254929996</v>
      </c>
      <c r="D19" s="83">
        <v>254.17456999999996</v>
      </c>
      <c r="E19" s="83">
        <v>2212624.4254929996</v>
      </c>
      <c r="F19" s="83">
        <v>11355.629857000004</v>
      </c>
      <c r="G19" s="83">
        <v>2212624.4254929996</v>
      </c>
    </row>
  </sheetData>
  <mergeCells count="4">
    <mergeCell ref="B3:C3"/>
    <mergeCell ref="D3:E3"/>
    <mergeCell ref="F3:G3"/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I48"/>
  <sheetViews>
    <sheetView workbookViewId="0"/>
  </sheetViews>
  <sheetFormatPr defaultRowHeight="14" x14ac:dyDescent="0.3"/>
  <cols>
    <col min="1" max="7" width="21.765625" customWidth="1"/>
  </cols>
  <sheetData>
    <row r="2" spans="1:9" ht="25" customHeight="1" x14ac:dyDescent="0.3">
      <c r="A2" s="145" t="s">
        <v>247</v>
      </c>
      <c r="B2" s="146"/>
      <c r="C2" s="146"/>
      <c r="D2" s="146"/>
      <c r="E2" s="146"/>
      <c r="F2" s="146"/>
      <c r="G2" s="147"/>
    </row>
    <row r="3" spans="1:9" ht="20.149999999999999" customHeight="1" x14ac:dyDescent="0.3">
      <c r="B3" s="174" t="s">
        <v>175</v>
      </c>
      <c r="C3" s="175"/>
      <c r="D3" s="174" t="s">
        <v>176</v>
      </c>
      <c r="E3" s="175"/>
      <c r="F3" s="174" t="s">
        <v>180</v>
      </c>
      <c r="G3" s="175"/>
    </row>
    <row r="4" spans="1:9" ht="20.149999999999999" customHeight="1" x14ac:dyDescent="0.3">
      <c r="A4" s="18" t="s">
        <v>181</v>
      </c>
      <c r="B4" s="18" t="s">
        <v>182</v>
      </c>
      <c r="C4" s="18" t="s">
        <v>21</v>
      </c>
      <c r="D4" s="18" t="s">
        <v>182</v>
      </c>
      <c r="E4" s="18" t="s">
        <v>21</v>
      </c>
      <c r="F4" s="18" t="s">
        <v>182</v>
      </c>
      <c r="G4" s="18" t="s">
        <v>21</v>
      </c>
    </row>
    <row r="5" spans="1:9" ht="15" customHeight="1" x14ac:dyDescent="0.3">
      <c r="A5" s="13">
        <v>2009</v>
      </c>
      <c r="B5" s="10">
        <v>314222922.42628098</v>
      </c>
      <c r="C5" s="10">
        <v>15601.692048000001</v>
      </c>
      <c r="D5" s="10">
        <v>156058201.475779</v>
      </c>
      <c r="E5" s="10">
        <v>320.30794800000001</v>
      </c>
      <c r="F5" s="10">
        <v>470281123.92206299</v>
      </c>
      <c r="G5" s="10">
        <v>15921.999997999999</v>
      </c>
      <c r="I5" s="1"/>
    </row>
    <row r="6" spans="1:9" ht="15" customHeight="1" x14ac:dyDescent="0.3">
      <c r="A6" s="14">
        <v>2010</v>
      </c>
      <c r="B6" s="12">
        <v>290584341.68181795</v>
      </c>
      <c r="C6" s="12">
        <v>12868.526460000001</v>
      </c>
      <c r="D6" s="12">
        <v>95420675.447556019</v>
      </c>
      <c r="E6" s="12">
        <v>273.47353499999997</v>
      </c>
      <c r="F6" s="12">
        <v>386005017.11937702</v>
      </c>
      <c r="G6" s="12">
        <v>13141.999999</v>
      </c>
      <c r="I6" s="1"/>
    </row>
    <row r="7" spans="1:9" ht="15" customHeight="1" x14ac:dyDescent="0.3">
      <c r="A7" s="13">
        <v>2011</v>
      </c>
      <c r="B7" s="10">
        <v>300167207.79043502</v>
      </c>
      <c r="C7" s="10">
        <v>12138.8</v>
      </c>
      <c r="D7" s="10">
        <v>160318889.35077095</v>
      </c>
      <c r="E7" s="10">
        <v>273.2</v>
      </c>
      <c r="F7" s="10">
        <v>460486097.12121892</v>
      </c>
      <c r="G7" s="10">
        <v>12412</v>
      </c>
      <c r="I7" s="1"/>
    </row>
    <row r="8" spans="1:9" ht="15" customHeight="1" x14ac:dyDescent="0.3">
      <c r="A8" s="14">
        <v>2012</v>
      </c>
      <c r="B8" s="12">
        <v>363250650.32357997</v>
      </c>
      <c r="C8" s="12">
        <v>13501.401195</v>
      </c>
      <c r="D8" s="12">
        <v>118721173.14023501</v>
      </c>
      <c r="E8" s="12">
        <v>317.59880099999998</v>
      </c>
      <c r="F8" s="12">
        <v>481971823.47381794</v>
      </c>
      <c r="G8" s="12">
        <v>13818.999999</v>
      </c>
      <c r="I8" s="1"/>
    </row>
    <row r="9" spans="1:9" ht="15" customHeight="1" x14ac:dyDescent="0.3">
      <c r="A9" s="13">
        <v>2013</v>
      </c>
      <c r="B9" s="10">
        <v>353824090.05046201</v>
      </c>
      <c r="C9" s="10">
        <v>12651.578453</v>
      </c>
      <c r="D9" s="10">
        <v>135223258.54941005</v>
      </c>
      <c r="E9" s="10">
        <v>332.70009299999998</v>
      </c>
      <c r="F9" s="10">
        <v>489047348.58987296</v>
      </c>
      <c r="G9" s="10">
        <v>12984.277808000001</v>
      </c>
      <c r="I9" s="1"/>
    </row>
    <row r="10" spans="1:9" ht="15" customHeight="1" x14ac:dyDescent="0.3">
      <c r="A10" s="14">
        <v>2014</v>
      </c>
      <c r="B10" s="12">
        <v>391438392.29151201</v>
      </c>
      <c r="C10" s="12">
        <v>13527.527638</v>
      </c>
      <c r="D10" s="12">
        <v>145829005.951974</v>
      </c>
      <c r="E10" s="12">
        <v>355.927323</v>
      </c>
      <c r="F10" s="12">
        <v>537267398.26746893</v>
      </c>
      <c r="G10" s="12">
        <v>13883.441742999999</v>
      </c>
      <c r="I10" s="1"/>
    </row>
    <row r="11" spans="1:9" ht="15" customHeight="1" x14ac:dyDescent="0.3">
      <c r="A11" s="13">
        <v>2015</v>
      </c>
      <c r="B11" s="10">
        <v>388256355.06126702</v>
      </c>
      <c r="C11" s="10">
        <v>12862.974414</v>
      </c>
      <c r="D11" s="10">
        <v>116659360.21706998</v>
      </c>
      <c r="E11" s="10">
        <v>296.74516800000004</v>
      </c>
      <c r="F11" s="10">
        <v>504915715.27434003</v>
      </c>
      <c r="G11" s="10">
        <v>13159.705413</v>
      </c>
      <c r="I11" s="1"/>
    </row>
    <row r="12" spans="1:9" ht="15" customHeight="1" x14ac:dyDescent="0.3">
      <c r="A12" s="14">
        <v>2016</v>
      </c>
      <c r="B12" s="12">
        <v>363896000.76031297</v>
      </c>
      <c r="C12" s="12">
        <v>12510.779210000002</v>
      </c>
      <c r="D12" s="12">
        <v>138826674.24413499</v>
      </c>
      <c r="E12" s="12">
        <v>288.44351700000004</v>
      </c>
      <c r="F12" s="12">
        <v>502722675.01146007</v>
      </c>
      <c r="G12" s="12">
        <v>12799.244799000002</v>
      </c>
      <c r="I12" s="1"/>
    </row>
    <row r="13" spans="1:9" ht="15" customHeight="1" x14ac:dyDescent="0.3">
      <c r="A13" s="13">
        <v>2017</v>
      </c>
      <c r="B13" s="10">
        <v>362028609.70312595</v>
      </c>
      <c r="C13" s="10">
        <v>12192.954709999998</v>
      </c>
      <c r="D13" s="10">
        <v>142860357.22964999</v>
      </c>
      <c r="E13" s="10">
        <v>329.86172600000003</v>
      </c>
      <c r="F13" s="10">
        <v>504888966.95677906</v>
      </c>
      <c r="G13" s="10">
        <v>12522.837050999999</v>
      </c>
      <c r="I13" s="1"/>
    </row>
    <row r="14" spans="1:9" ht="15" customHeight="1" x14ac:dyDescent="0.3">
      <c r="A14" s="14">
        <v>2018</v>
      </c>
      <c r="B14" s="12">
        <v>343152313.5899781</v>
      </c>
      <c r="C14" s="12">
        <v>11928.829966000001</v>
      </c>
      <c r="D14" s="12">
        <v>142728263.17920205</v>
      </c>
      <c r="E14" s="12">
        <v>284.94162299999999</v>
      </c>
      <c r="F14" s="12">
        <v>485880576.77517593</v>
      </c>
      <c r="G14" s="12">
        <v>12213.804962</v>
      </c>
      <c r="I14" s="1"/>
    </row>
    <row r="15" spans="1:9" ht="15" customHeight="1" x14ac:dyDescent="0.3">
      <c r="A15" s="13">
        <v>2019</v>
      </c>
      <c r="B15" s="10">
        <v>337622956.46119004</v>
      </c>
      <c r="C15" s="10">
        <v>11969.428369000001</v>
      </c>
      <c r="D15" s="10">
        <v>119399763.072073</v>
      </c>
      <c r="E15" s="10">
        <v>265.408547</v>
      </c>
      <c r="F15" s="10">
        <v>457022719.52826703</v>
      </c>
      <c r="G15" s="10">
        <v>12234.866889000001</v>
      </c>
      <c r="I15" s="1"/>
    </row>
    <row r="16" spans="1:9" ht="15" customHeight="1" x14ac:dyDescent="0.3">
      <c r="A16" s="14">
        <v>2020</v>
      </c>
      <c r="B16" s="12">
        <v>245046064.41422299</v>
      </c>
      <c r="C16" s="12">
        <v>8324.3071540000019</v>
      </c>
      <c r="D16" s="12">
        <v>132777411.34629403</v>
      </c>
      <c r="E16" s="12">
        <v>208.59309600000003</v>
      </c>
      <c r="F16" s="12">
        <v>377823475.7755211</v>
      </c>
      <c r="G16" s="12">
        <v>8532.9286250000005</v>
      </c>
      <c r="I16" s="1"/>
    </row>
    <row r="17" spans="1:9" ht="15" customHeight="1" x14ac:dyDescent="0.3">
      <c r="A17" s="13">
        <v>2021</v>
      </c>
      <c r="B17" s="10">
        <v>218067210.58019206</v>
      </c>
      <c r="C17" s="10">
        <v>8663.0041739999997</v>
      </c>
      <c r="D17" s="10">
        <v>167418078.81930497</v>
      </c>
      <c r="E17" s="10">
        <v>231.12864399999998</v>
      </c>
      <c r="F17" s="10">
        <v>385485289.39149702</v>
      </c>
      <c r="G17" s="10">
        <v>8894.2115150000009</v>
      </c>
      <c r="I17" s="1"/>
    </row>
    <row r="18" spans="1:9" x14ac:dyDescent="0.3">
      <c r="A18" s="14">
        <v>2022</v>
      </c>
      <c r="B18" s="12">
        <v>253005066.784266</v>
      </c>
      <c r="C18" s="12">
        <v>10418.122492999999</v>
      </c>
      <c r="D18" s="12">
        <v>181366317.73604801</v>
      </c>
      <c r="E18" s="12">
        <v>250.02311299999997</v>
      </c>
      <c r="F18" s="12">
        <v>434371384.50531793</v>
      </c>
      <c r="G18" s="12">
        <v>10669.333903000001</v>
      </c>
    </row>
    <row r="19" spans="1:9" x14ac:dyDescent="0.3">
      <c r="A19" s="13">
        <v>2023</v>
      </c>
      <c r="B19" s="84">
        <v>263256897.15342504</v>
      </c>
      <c r="C19" s="84">
        <v>11102.085179000002</v>
      </c>
      <c r="D19" s="84">
        <v>158845229.42859697</v>
      </c>
      <c r="E19" s="84">
        <v>254.17456999999996</v>
      </c>
      <c r="F19" s="84">
        <v>422102126.56200701</v>
      </c>
      <c r="G19" s="84">
        <v>11355.629857000004</v>
      </c>
    </row>
    <row r="36" spans="2:5" x14ac:dyDescent="0.3">
      <c r="B36" s="1"/>
      <c r="C36" s="1"/>
      <c r="D36" s="1"/>
      <c r="E36" s="1"/>
    </row>
    <row r="37" spans="2:5" x14ac:dyDescent="0.3">
      <c r="B37" s="1"/>
      <c r="C37" s="1"/>
      <c r="D37" s="1"/>
      <c r="E37" s="1"/>
    </row>
    <row r="38" spans="2:5" x14ac:dyDescent="0.3">
      <c r="B38" s="1"/>
      <c r="C38" s="1"/>
      <c r="D38" s="1"/>
      <c r="E38" s="1"/>
    </row>
    <row r="39" spans="2:5" x14ac:dyDescent="0.3">
      <c r="B39" s="1"/>
      <c r="C39" s="1"/>
      <c r="D39" s="1"/>
      <c r="E39" s="1"/>
    </row>
    <row r="40" spans="2:5" x14ac:dyDescent="0.3">
      <c r="B40" s="1"/>
      <c r="C40" s="1"/>
      <c r="D40" s="1"/>
      <c r="E40" s="1"/>
    </row>
    <row r="41" spans="2:5" x14ac:dyDescent="0.3">
      <c r="B41" s="1"/>
      <c r="C41" s="1"/>
      <c r="D41" s="1"/>
      <c r="E41" s="1"/>
    </row>
    <row r="42" spans="2:5" x14ac:dyDescent="0.3">
      <c r="B42" s="1"/>
      <c r="C42" s="1"/>
      <c r="D42" s="1"/>
      <c r="E42" s="1"/>
    </row>
    <row r="43" spans="2:5" x14ac:dyDescent="0.3">
      <c r="B43" s="1"/>
      <c r="C43" s="1"/>
      <c r="D43" s="1"/>
      <c r="E43" s="1"/>
    </row>
    <row r="44" spans="2:5" x14ac:dyDescent="0.3">
      <c r="B44" s="1"/>
      <c r="C44" s="1"/>
      <c r="D44" s="1"/>
      <c r="E44" s="1"/>
    </row>
    <row r="45" spans="2:5" x14ac:dyDescent="0.3">
      <c r="B45" s="1"/>
      <c r="C45" s="1"/>
      <c r="D45" s="1"/>
      <c r="E45" s="1"/>
    </row>
    <row r="46" spans="2:5" x14ac:dyDescent="0.3">
      <c r="B46" s="1"/>
      <c r="C46" s="1"/>
      <c r="D46" s="1"/>
      <c r="E46" s="1"/>
    </row>
    <row r="47" spans="2:5" x14ac:dyDescent="0.3">
      <c r="B47" s="1"/>
      <c r="C47" s="1"/>
      <c r="D47" s="1"/>
      <c r="E47" s="1"/>
    </row>
    <row r="48" spans="2:5" x14ac:dyDescent="0.3">
      <c r="B48" s="1"/>
      <c r="C48" s="1"/>
      <c r="D48" s="1"/>
      <c r="E48" s="1"/>
    </row>
  </sheetData>
  <mergeCells count="4">
    <mergeCell ref="B3:C3"/>
    <mergeCell ref="D3:E3"/>
    <mergeCell ref="F3:G3"/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X82"/>
  <sheetViews>
    <sheetView zoomScale="80" zoomScaleNormal="80" workbookViewId="0"/>
  </sheetViews>
  <sheetFormatPr defaultRowHeight="14" x14ac:dyDescent="0.3"/>
  <cols>
    <col min="1" max="1" width="54.84375" customWidth="1"/>
    <col min="2" max="3" width="22.765625" customWidth="1"/>
    <col min="4" max="4" width="11.3046875" customWidth="1"/>
    <col min="5" max="5" width="31.3046875" customWidth="1"/>
    <col min="6" max="6" width="25.765625" customWidth="1"/>
    <col min="7" max="7" width="45.23046875" customWidth="1"/>
    <col min="10" max="10" width="56.07421875" bestFit="1" customWidth="1"/>
    <col min="11" max="11" width="14.07421875" bestFit="1" customWidth="1"/>
  </cols>
  <sheetData>
    <row r="2" spans="1:24" ht="25" customHeight="1" x14ac:dyDescent="0.3">
      <c r="A2" s="144" t="s">
        <v>254</v>
      </c>
      <c r="B2" s="144"/>
      <c r="C2" s="144"/>
      <c r="D2" s="111"/>
      <c r="E2" s="151" t="s">
        <v>255</v>
      </c>
      <c r="F2" s="151"/>
      <c r="G2" s="151"/>
    </row>
    <row r="3" spans="1:24" ht="20.149999999999999" customHeight="1" x14ac:dyDescent="0.3">
      <c r="A3" s="16" t="s">
        <v>23</v>
      </c>
      <c r="B3" s="16" t="s">
        <v>24</v>
      </c>
      <c r="C3" s="16" t="s">
        <v>25</v>
      </c>
      <c r="D3" s="112"/>
      <c r="E3" s="108" t="s">
        <v>26</v>
      </c>
      <c r="F3" s="108" t="s">
        <v>25</v>
      </c>
      <c r="G3" s="108" t="s">
        <v>27</v>
      </c>
    </row>
    <row r="4" spans="1:24" ht="15" customHeight="1" x14ac:dyDescent="0.3">
      <c r="A4" s="21" t="s">
        <v>28</v>
      </c>
      <c r="B4" s="52">
        <v>1</v>
      </c>
      <c r="C4" s="52">
        <v>16259486993.018801</v>
      </c>
      <c r="D4" s="113"/>
      <c r="E4" s="152" t="s">
        <v>29</v>
      </c>
      <c r="F4" s="152"/>
      <c r="G4" s="152"/>
    </row>
    <row r="5" spans="1:24" ht="15" customHeight="1" x14ac:dyDescent="0.3">
      <c r="A5" s="22" t="s">
        <v>30</v>
      </c>
      <c r="B5" s="53">
        <v>2</v>
      </c>
      <c r="C5" s="53">
        <v>11799042488.1001</v>
      </c>
      <c r="D5" s="113"/>
      <c r="E5" s="13" t="s">
        <v>282</v>
      </c>
      <c r="F5" s="98">
        <v>16051384254.286949</v>
      </c>
      <c r="G5" s="23" t="s">
        <v>32</v>
      </c>
      <c r="I5" s="1"/>
    </row>
    <row r="6" spans="1:24" ht="15" customHeight="1" x14ac:dyDescent="0.3">
      <c r="A6" s="21" t="s">
        <v>282</v>
      </c>
      <c r="B6" s="52">
        <v>3</v>
      </c>
      <c r="C6" s="52">
        <v>16051384254.286949</v>
      </c>
      <c r="D6" s="113"/>
      <c r="E6" s="13" t="s">
        <v>248</v>
      </c>
      <c r="F6" s="98">
        <f>C11</f>
        <v>876469560.37014103</v>
      </c>
      <c r="G6" s="23" t="s">
        <v>252</v>
      </c>
      <c r="I6" s="1"/>
    </row>
    <row r="7" spans="1:24" ht="15" customHeight="1" x14ac:dyDescent="0.3">
      <c r="A7" s="22" t="s">
        <v>34</v>
      </c>
      <c r="B7" s="53">
        <v>4</v>
      </c>
      <c r="C7" s="53">
        <v>7585321306.9122295</v>
      </c>
      <c r="D7" s="113"/>
      <c r="E7" s="14" t="s">
        <v>251</v>
      </c>
      <c r="F7" s="97">
        <f>C14</f>
        <v>231305659.358345</v>
      </c>
      <c r="G7" s="24" t="s">
        <v>253</v>
      </c>
      <c r="I7" s="1"/>
      <c r="L7" s="114"/>
    </row>
    <row r="8" spans="1:24" ht="15" customHeight="1" x14ac:dyDescent="0.3">
      <c r="A8" s="21" t="s">
        <v>36</v>
      </c>
      <c r="B8" s="52">
        <v>5</v>
      </c>
      <c r="C8" s="52">
        <v>2551544969.3968101</v>
      </c>
      <c r="D8" s="113"/>
      <c r="E8" s="148" t="s">
        <v>35</v>
      </c>
      <c r="F8" s="149"/>
      <c r="G8" s="150"/>
      <c r="X8" s="5"/>
    </row>
    <row r="9" spans="1:24" x14ac:dyDescent="0.3">
      <c r="A9" s="22" t="s">
        <v>39</v>
      </c>
      <c r="B9" s="53">
        <v>6</v>
      </c>
      <c r="C9" s="53">
        <v>360352493.13313699</v>
      </c>
      <c r="D9" s="113"/>
      <c r="E9" s="13" t="s">
        <v>37</v>
      </c>
      <c r="F9" s="98">
        <f>C15+C20+C21+C22+C23+C26</f>
        <v>15283303495.453814</v>
      </c>
      <c r="G9" s="23" t="s">
        <v>38</v>
      </c>
      <c r="I9" s="1"/>
    </row>
    <row r="10" spans="1:24" ht="15" customHeight="1" x14ac:dyDescent="0.3">
      <c r="A10" s="21" t="s">
        <v>42</v>
      </c>
      <c r="B10" s="52">
        <v>7</v>
      </c>
      <c r="C10" s="52">
        <v>3970209323.2523899</v>
      </c>
      <c r="D10" s="113"/>
      <c r="E10" s="14" t="s">
        <v>40</v>
      </c>
      <c r="F10" s="97">
        <f>(C9+C10)-((C12+C13)+(C16+C17))</f>
        <v>681511371.50703335</v>
      </c>
      <c r="G10" s="24" t="s">
        <v>41</v>
      </c>
      <c r="I10" s="1"/>
      <c r="X10" s="5"/>
    </row>
    <row r="11" spans="1:24" ht="15" customHeight="1" x14ac:dyDescent="0.3">
      <c r="A11" s="22" t="s">
        <v>248</v>
      </c>
      <c r="B11" s="53">
        <v>8</v>
      </c>
      <c r="C11" s="53">
        <v>876469560.37014103</v>
      </c>
      <c r="D11" s="113"/>
      <c r="E11" s="13" t="s">
        <v>43</v>
      </c>
      <c r="F11" s="98">
        <f>C25</f>
        <v>105565697.440708</v>
      </c>
      <c r="G11" s="23" t="s">
        <v>44</v>
      </c>
      <c r="I11" s="1"/>
      <c r="W11" s="115"/>
      <c r="X11" s="116"/>
    </row>
    <row r="12" spans="1:24" ht="15" customHeight="1" x14ac:dyDescent="0.3">
      <c r="A12" s="21" t="s">
        <v>48</v>
      </c>
      <c r="B12" s="52">
        <v>9</v>
      </c>
      <c r="C12" s="52">
        <v>15832141.969828</v>
      </c>
      <c r="D12" s="113"/>
      <c r="E12" s="14" t="s">
        <v>283</v>
      </c>
      <c r="F12" s="97">
        <v>8109695.7421189966</v>
      </c>
      <c r="G12" s="24" t="s">
        <v>284</v>
      </c>
      <c r="I12" s="1"/>
      <c r="W12" s="115"/>
      <c r="X12" s="116"/>
    </row>
    <row r="13" spans="1:24" ht="15" customHeight="1" x14ac:dyDescent="0.3">
      <c r="A13" s="22" t="s">
        <v>50</v>
      </c>
      <c r="B13" s="53">
        <v>10</v>
      </c>
      <c r="C13" s="53">
        <v>1050940872.66003</v>
      </c>
      <c r="D13" s="113"/>
      <c r="E13" s="13" t="s">
        <v>46</v>
      </c>
      <c r="F13" s="98">
        <f>C24</f>
        <v>154164875.24762401</v>
      </c>
      <c r="G13" s="23" t="s">
        <v>47</v>
      </c>
      <c r="W13" s="115"/>
      <c r="X13" s="116"/>
    </row>
    <row r="14" spans="1:24" ht="15" customHeight="1" x14ac:dyDescent="0.3">
      <c r="A14" s="21" t="s">
        <v>249</v>
      </c>
      <c r="B14" s="52">
        <v>11</v>
      </c>
      <c r="C14" s="52">
        <v>231305659.358345</v>
      </c>
      <c r="D14" s="113"/>
      <c r="E14" s="148" t="s">
        <v>49</v>
      </c>
      <c r="F14" s="149"/>
      <c r="G14" s="150"/>
      <c r="I14" s="1"/>
      <c r="W14" s="115"/>
      <c r="X14" s="116"/>
    </row>
    <row r="15" spans="1:24" x14ac:dyDescent="0.3">
      <c r="A15" s="22" t="s">
        <v>52</v>
      </c>
      <c r="B15" s="53">
        <v>14</v>
      </c>
      <c r="C15" s="53">
        <v>9925081716.9605904</v>
      </c>
      <c r="D15" s="113"/>
      <c r="E15" s="13" t="s">
        <v>49</v>
      </c>
      <c r="F15" s="98">
        <f>(F5+F6+F7)-(F9+F10+F12+F11+F13)</f>
        <v>926504338.62413788</v>
      </c>
      <c r="G15" s="23" t="s">
        <v>51</v>
      </c>
      <c r="W15" s="115"/>
      <c r="X15" s="116"/>
    </row>
    <row r="16" spans="1:24" ht="14.15" customHeight="1" x14ac:dyDescent="0.3">
      <c r="A16" s="21" t="s">
        <v>53</v>
      </c>
      <c r="B16" s="52">
        <v>15</v>
      </c>
      <c r="C16" s="52">
        <v>192169246.300455</v>
      </c>
      <c r="D16" s="113"/>
      <c r="W16" s="115"/>
      <c r="X16" s="116"/>
    </row>
    <row r="17" spans="1:24" ht="16.5" customHeight="1" x14ac:dyDescent="0.3">
      <c r="A17" s="22" t="s">
        <v>54</v>
      </c>
      <c r="B17" s="53">
        <v>16</v>
      </c>
      <c r="C17" s="117">
        <v>2390108183.9481802</v>
      </c>
      <c r="D17" s="113"/>
      <c r="E17" s="153" t="s">
        <v>256</v>
      </c>
      <c r="F17" s="154"/>
      <c r="G17" s="155"/>
      <c r="W17" s="115"/>
      <c r="X17" s="116"/>
    </row>
    <row r="18" spans="1:24" x14ac:dyDescent="0.3">
      <c r="A18" s="21" t="s">
        <v>56</v>
      </c>
      <c r="B18" s="52">
        <v>17</v>
      </c>
      <c r="C18" s="52">
        <v>9877138616.4188595</v>
      </c>
      <c r="D18" s="113"/>
      <c r="E18" s="108" t="s">
        <v>26</v>
      </c>
      <c r="F18" s="108" t="s">
        <v>25</v>
      </c>
      <c r="G18" s="108" t="s">
        <v>27</v>
      </c>
      <c r="W18" s="115"/>
      <c r="X18" s="116"/>
    </row>
    <row r="19" spans="1:24" x14ac:dyDescent="0.3">
      <c r="A19" s="22" t="s">
        <v>59</v>
      </c>
      <c r="B19" s="53">
        <v>18</v>
      </c>
      <c r="C19" s="53">
        <v>7947082319.1886597</v>
      </c>
      <c r="D19" s="113"/>
      <c r="E19" s="148" t="s">
        <v>35</v>
      </c>
      <c r="F19" s="149"/>
      <c r="G19" s="150"/>
      <c r="I19" s="1"/>
      <c r="W19" s="115"/>
      <c r="X19" s="116"/>
    </row>
    <row r="20" spans="1:24" x14ac:dyDescent="0.3">
      <c r="A20" s="21" t="s">
        <v>62</v>
      </c>
      <c r="B20" s="52">
        <v>19</v>
      </c>
      <c r="C20" s="52">
        <v>1077760136.6875701</v>
      </c>
      <c r="D20" s="113"/>
      <c r="E20" s="13" t="s">
        <v>52</v>
      </c>
      <c r="F20" s="98">
        <f>C15</f>
        <v>9925081716.9605904</v>
      </c>
      <c r="G20" s="23" t="s">
        <v>55</v>
      </c>
      <c r="I20" s="1"/>
      <c r="W20" s="115"/>
      <c r="X20" s="116"/>
    </row>
    <row r="21" spans="1:24" x14ac:dyDescent="0.3">
      <c r="A21" s="22" t="s">
        <v>65</v>
      </c>
      <c r="B21" s="53">
        <v>20</v>
      </c>
      <c r="C21" s="53">
        <v>252919298.250494</v>
      </c>
      <c r="D21" s="113"/>
      <c r="E21" s="14" t="s">
        <v>57</v>
      </c>
      <c r="F21" s="97">
        <f>C20+C21</f>
        <v>1330679434.9380641</v>
      </c>
      <c r="G21" s="24" t="s">
        <v>58</v>
      </c>
      <c r="I21" s="1"/>
      <c r="W21" s="115"/>
      <c r="X21" s="116"/>
    </row>
    <row r="22" spans="1:24" x14ac:dyDescent="0.3">
      <c r="A22" s="21" t="s">
        <v>60</v>
      </c>
      <c r="B22" s="52">
        <v>21</v>
      </c>
      <c r="C22" s="52">
        <v>2533480858.3914399</v>
      </c>
      <c r="D22" s="113"/>
      <c r="E22" s="13" t="s">
        <v>60</v>
      </c>
      <c r="F22" s="98">
        <f>C22</f>
        <v>2533480858.3914399</v>
      </c>
      <c r="G22" s="23" t="s">
        <v>61</v>
      </c>
      <c r="I22" s="1"/>
      <c r="W22" s="115"/>
      <c r="X22" s="116"/>
    </row>
    <row r="23" spans="1:24" x14ac:dyDescent="0.3">
      <c r="A23" s="22" t="s">
        <v>63</v>
      </c>
      <c r="B23" s="53">
        <v>22</v>
      </c>
      <c r="C23" s="53">
        <v>829362546.45883</v>
      </c>
      <c r="D23" s="113"/>
      <c r="E23" s="14" t="s">
        <v>63</v>
      </c>
      <c r="F23" s="97">
        <f>C23</f>
        <v>829362546.45883</v>
      </c>
      <c r="G23" s="24" t="s">
        <v>64</v>
      </c>
      <c r="I23" s="1"/>
      <c r="W23" s="115"/>
      <c r="X23" s="116"/>
    </row>
    <row r="24" spans="1:24" x14ac:dyDescent="0.3">
      <c r="A24" s="21" t="s">
        <v>70</v>
      </c>
      <c r="B24" s="52">
        <v>24</v>
      </c>
      <c r="C24" s="52">
        <v>154164875.24762401</v>
      </c>
      <c r="D24" s="113"/>
      <c r="E24" s="13" t="s">
        <v>66</v>
      </c>
      <c r="F24" s="98">
        <f>C26</f>
        <v>664698938.70488906</v>
      </c>
      <c r="G24" s="23" t="s">
        <v>67</v>
      </c>
      <c r="W24" s="115"/>
      <c r="X24" s="116"/>
    </row>
    <row r="25" spans="1:24" x14ac:dyDescent="0.3">
      <c r="A25" s="22" t="s">
        <v>71</v>
      </c>
      <c r="B25" s="53">
        <v>25</v>
      </c>
      <c r="C25" s="53">
        <v>105565697.440708</v>
      </c>
      <c r="D25" s="113"/>
      <c r="E25" s="105" t="s">
        <v>68</v>
      </c>
      <c r="F25" s="106"/>
      <c r="G25" s="107"/>
      <c r="I25" s="1"/>
      <c r="W25" s="115"/>
      <c r="X25" s="116"/>
    </row>
    <row r="26" spans="1:24" x14ac:dyDescent="0.3">
      <c r="A26" s="21" t="s">
        <v>66</v>
      </c>
      <c r="B26" s="52">
        <v>29</v>
      </c>
      <c r="C26" s="52">
        <v>664698938.70488906</v>
      </c>
      <c r="D26" s="113"/>
      <c r="E26" s="13" t="s">
        <v>37</v>
      </c>
      <c r="F26" s="98">
        <f>SUM(F20:F24)</f>
        <v>15283303495.453814</v>
      </c>
      <c r="G26" s="23" t="s">
        <v>69</v>
      </c>
      <c r="W26" s="115"/>
      <c r="X26" s="116"/>
    </row>
    <row r="27" spans="1:24" x14ac:dyDescent="0.3">
      <c r="A27" s="22" t="s">
        <v>94</v>
      </c>
      <c r="B27" s="53">
        <v>30</v>
      </c>
      <c r="C27" s="53">
        <v>941436278.44753695</v>
      </c>
      <c r="D27" s="113"/>
      <c r="W27" s="115"/>
      <c r="X27" s="116"/>
    </row>
    <row r="28" spans="1:24" ht="15" customHeight="1" x14ac:dyDescent="0.3">
      <c r="A28" s="21" t="s">
        <v>95</v>
      </c>
      <c r="B28" s="52">
        <v>31</v>
      </c>
      <c r="C28" s="52">
        <v>136323848.22002599</v>
      </c>
      <c r="D28" s="113"/>
      <c r="F28" s="1"/>
      <c r="W28" s="115"/>
      <c r="X28" s="116"/>
    </row>
    <row r="29" spans="1:24" ht="15" customHeight="1" x14ac:dyDescent="0.3">
      <c r="A29" s="22" t="s">
        <v>72</v>
      </c>
      <c r="B29" s="53">
        <v>34</v>
      </c>
      <c r="C29" s="53">
        <v>5913568158.13309</v>
      </c>
      <c r="D29" s="113"/>
      <c r="W29" s="115"/>
      <c r="X29" s="116"/>
    </row>
    <row r="30" spans="1:24" ht="15" customHeight="1" x14ac:dyDescent="0.3">
      <c r="A30" s="21" t="s">
        <v>250</v>
      </c>
      <c r="B30" s="52">
        <v>35</v>
      </c>
      <c r="C30" s="52">
        <v>45823185.245979004</v>
      </c>
      <c r="D30" s="113"/>
      <c r="W30" s="115"/>
      <c r="X30" s="116"/>
    </row>
    <row r="31" spans="1:24" ht="15" customHeight="1" x14ac:dyDescent="0.3">
      <c r="A31" s="17" t="s">
        <v>73</v>
      </c>
      <c r="D31" s="113"/>
      <c r="W31" s="115"/>
      <c r="X31" s="116"/>
    </row>
    <row r="32" spans="1:24" ht="15" customHeight="1" x14ac:dyDescent="0.3">
      <c r="D32" s="113"/>
      <c r="W32" s="115"/>
      <c r="X32" s="116"/>
    </row>
    <row r="33" spans="1:24" ht="15" customHeight="1" x14ac:dyDescent="0.3">
      <c r="D33" s="113"/>
      <c r="W33" s="115"/>
      <c r="X33" s="116"/>
    </row>
    <row r="34" spans="1:24" ht="15" customHeight="1" x14ac:dyDescent="0.3">
      <c r="D34" s="113"/>
      <c r="W34" s="115"/>
      <c r="X34" s="116"/>
    </row>
    <row r="35" spans="1:24" ht="15" customHeight="1" x14ac:dyDescent="0.3">
      <c r="D35" s="113"/>
      <c r="W35" s="115"/>
      <c r="X35" s="116"/>
    </row>
    <row r="36" spans="1:24" ht="15" customHeight="1" x14ac:dyDescent="0.3">
      <c r="D36" s="113"/>
      <c r="W36" s="115"/>
      <c r="X36" s="116"/>
    </row>
    <row r="37" spans="1:24" ht="15" customHeight="1" x14ac:dyDescent="0.3">
      <c r="A37" s="118"/>
      <c r="B37" s="119"/>
      <c r="C37" s="119"/>
      <c r="D37" s="113"/>
      <c r="W37" s="115"/>
      <c r="X37" s="116"/>
    </row>
    <row r="38" spans="1:24" ht="15" customHeight="1" x14ac:dyDescent="0.3">
      <c r="A38" s="118"/>
      <c r="B38" s="120"/>
      <c r="C38" s="120"/>
      <c r="D38" s="113"/>
      <c r="W38" s="115"/>
      <c r="X38" s="116"/>
    </row>
    <row r="39" spans="1:24" ht="15" customHeight="1" x14ac:dyDescent="0.3">
      <c r="A39" s="118"/>
      <c r="B39" s="119"/>
      <c r="C39" s="119"/>
      <c r="D39" s="113"/>
      <c r="W39" s="115"/>
      <c r="X39" s="116"/>
    </row>
    <row r="40" spans="1:24" ht="15" customHeight="1" x14ac:dyDescent="0.3">
      <c r="A40" s="118"/>
      <c r="B40" s="120"/>
      <c r="C40" s="120"/>
      <c r="D40" s="113"/>
      <c r="W40" s="115"/>
      <c r="X40" s="116"/>
    </row>
    <row r="41" spans="1:24" ht="15" customHeight="1" x14ac:dyDescent="0.3">
      <c r="C41" s="1"/>
      <c r="D41" s="1"/>
      <c r="W41" s="115"/>
      <c r="X41" s="116"/>
    </row>
    <row r="42" spans="1:24" ht="15" customHeight="1" x14ac:dyDescent="0.3">
      <c r="C42" s="1"/>
      <c r="D42" s="1"/>
      <c r="F42" s="1"/>
      <c r="W42" s="115"/>
      <c r="X42" s="116"/>
    </row>
    <row r="43" spans="1:24" ht="15" customHeight="1" x14ac:dyDescent="0.3">
      <c r="C43" s="1"/>
      <c r="D43" s="1"/>
      <c r="W43" s="115"/>
      <c r="X43" s="116"/>
    </row>
    <row r="44" spans="1:24" ht="15" customHeight="1" x14ac:dyDescent="0.35">
      <c r="A44" s="1"/>
      <c r="B44" s="1"/>
      <c r="C44" s="1"/>
      <c r="D44" s="1"/>
      <c r="E44" s="74"/>
      <c r="W44" s="115"/>
      <c r="X44" s="116"/>
    </row>
    <row r="45" spans="1:24" ht="15" customHeight="1" x14ac:dyDescent="0.3">
      <c r="A45" s="1"/>
      <c r="B45" s="1"/>
      <c r="C45" s="1"/>
      <c r="D45" s="1"/>
      <c r="E45" s="1"/>
      <c r="F45" s="1"/>
      <c r="W45" s="115"/>
      <c r="X45" s="116"/>
    </row>
    <row r="46" spans="1:24" x14ac:dyDescent="0.3">
      <c r="A46" s="118"/>
      <c r="B46" s="120"/>
      <c r="C46" s="120"/>
      <c r="D46" s="120"/>
      <c r="E46" s="1"/>
      <c r="W46" s="115"/>
      <c r="X46" s="116"/>
    </row>
    <row r="47" spans="1:24" x14ac:dyDescent="0.3">
      <c r="A47" s="118"/>
      <c r="B47" s="119"/>
      <c r="C47" s="119"/>
      <c r="D47" s="119"/>
      <c r="F47" s="1"/>
      <c r="W47" s="115"/>
      <c r="X47" s="116"/>
    </row>
    <row r="48" spans="1:24" x14ac:dyDescent="0.3">
      <c r="A48" s="118"/>
      <c r="B48" s="120"/>
      <c r="C48" s="120"/>
      <c r="D48" s="120"/>
      <c r="E48" s="1"/>
      <c r="F48" s="1"/>
      <c r="W48" s="115"/>
      <c r="X48" s="116"/>
    </row>
    <row r="49" spans="1:4" x14ac:dyDescent="0.3">
      <c r="A49" s="118"/>
      <c r="B49" s="119"/>
      <c r="C49" s="119"/>
      <c r="D49" s="119"/>
    </row>
    <row r="50" spans="1:4" x14ac:dyDescent="0.3">
      <c r="A50" s="118"/>
      <c r="B50" s="120"/>
      <c r="C50" s="120"/>
      <c r="D50" s="120"/>
    </row>
    <row r="51" spans="1:4" x14ac:dyDescent="0.3">
      <c r="A51" s="118"/>
      <c r="B51" s="119"/>
      <c r="C51" s="119"/>
      <c r="D51" s="119"/>
    </row>
    <row r="52" spans="1:4" x14ac:dyDescent="0.3">
      <c r="A52" s="118"/>
      <c r="B52" s="120"/>
      <c r="C52" s="120"/>
      <c r="D52" s="120"/>
    </row>
    <row r="53" spans="1:4" x14ac:dyDescent="0.3">
      <c r="A53" s="118"/>
      <c r="B53" s="119"/>
      <c r="C53" s="119"/>
      <c r="D53" s="119"/>
    </row>
    <row r="54" spans="1:4" x14ac:dyDescent="0.3">
      <c r="A54" s="118"/>
      <c r="B54" s="120"/>
      <c r="C54" s="120"/>
      <c r="D54" s="120"/>
    </row>
    <row r="55" spans="1:4" x14ac:dyDescent="0.3">
      <c r="A55" s="118"/>
      <c r="B55" s="119"/>
      <c r="C55" s="119"/>
      <c r="D55" s="119"/>
    </row>
    <row r="56" spans="1:4" x14ac:dyDescent="0.3">
      <c r="A56" s="118"/>
      <c r="B56" s="120"/>
      <c r="C56" s="120"/>
      <c r="D56" s="120"/>
    </row>
    <row r="57" spans="1:4" x14ac:dyDescent="0.3">
      <c r="A57" s="118"/>
      <c r="B57" s="119"/>
      <c r="C57" s="119"/>
      <c r="D57" s="119"/>
    </row>
    <row r="58" spans="1:4" x14ac:dyDescent="0.3">
      <c r="A58" s="118"/>
      <c r="B58" s="120"/>
      <c r="C58" s="120"/>
      <c r="D58" s="120"/>
    </row>
    <row r="59" spans="1:4" x14ac:dyDescent="0.3">
      <c r="A59" s="118"/>
      <c r="B59" s="119"/>
      <c r="C59" s="119"/>
      <c r="D59" s="119"/>
    </row>
    <row r="60" spans="1:4" x14ac:dyDescent="0.3">
      <c r="A60" s="118"/>
      <c r="B60" s="120"/>
      <c r="C60" s="120"/>
      <c r="D60" s="120"/>
    </row>
    <row r="61" spans="1:4" x14ac:dyDescent="0.3">
      <c r="A61" s="118"/>
      <c r="B61" s="119"/>
      <c r="C61" s="119"/>
      <c r="D61" s="119"/>
    </row>
    <row r="62" spans="1:4" x14ac:dyDescent="0.3">
      <c r="A62" s="118"/>
      <c r="B62" s="120"/>
      <c r="C62" s="120"/>
      <c r="D62" s="120"/>
    </row>
    <row r="63" spans="1:4" x14ac:dyDescent="0.3">
      <c r="A63" s="118"/>
      <c r="B63" s="119"/>
      <c r="C63" s="119"/>
      <c r="D63" s="119"/>
    </row>
    <row r="64" spans="1:4" x14ac:dyDescent="0.3">
      <c r="A64" s="118"/>
      <c r="B64" s="120"/>
      <c r="C64" s="120"/>
      <c r="D64" s="120"/>
    </row>
    <row r="65" spans="1:4" x14ac:dyDescent="0.3">
      <c r="A65" s="118"/>
      <c r="B65" s="119"/>
      <c r="C65" s="119"/>
      <c r="D65" s="119"/>
    </row>
    <row r="66" spans="1:4" x14ac:dyDescent="0.3">
      <c r="A66" s="118"/>
      <c r="B66" s="120"/>
      <c r="C66" s="120"/>
      <c r="D66" s="120"/>
    </row>
    <row r="67" spans="1:4" x14ac:dyDescent="0.3">
      <c r="A67" s="118"/>
      <c r="B67" s="119"/>
      <c r="C67" s="119"/>
      <c r="D67" s="119"/>
    </row>
    <row r="68" spans="1:4" x14ac:dyDescent="0.3">
      <c r="A68" s="118"/>
      <c r="B68" s="120"/>
      <c r="C68" s="120"/>
      <c r="D68" s="120"/>
    </row>
    <row r="69" spans="1:4" x14ac:dyDescent="0.3">
      <c r="A69" s="118"/>
      <c r="B69" s="119"/>
      <c r="C69" s="119"/>
      <c r="D69" s="119"/>
    </row>
    <row r="70" spans="1:4" x14ac:dyDescent="0.3">
      <c r="A70" s="118"/>
      <c r="B70" s="120"/>
      <c r="C70" s="120"/>
      <c r="D70" s="120"/>
    </row>
    <row r="71" spans="1:4" x14ac:dyDescent="0.3">
      <c r="A71" s="118"/>
      <c r="B71" s="119"/>
      <c r="C71" s="119"/>
      <c r="D71" s="119"/>
    </row>
    <row r="72" spans="1:4" x14ac:dyDescent="0.3">
      <c r="A72" s="118"/>
      <c r="B72" s="120"/>
      <c r="C72" s="120"/>
      <c r="D72" s="120"/>
    </row>
    <row r="73" spans="1:4" x14ac:dyDescent="0.3">
      <c r="A73" s="118"/>
      <c r="B73" s="119"/>
      <c r="C73" s="119"/>
      <c r="D73" s="119"/>
    </row>
    <row r="74" spans="1:4" x14ac:dyDescent="0.3">
      <c r="A74" s="118"/>
      <c r="B74" s="120"/>
      <c r="C74" s="120"/>
      <c r="D74" s="120"/>
    </row>
    <row r="75" spans="1:4" x14ac:dyDescent="0.3">
      <c r="A75" s="118"/>
      <c r="B75" s="119"/>
      <c r="C75" s="119"/>
      <c r="D75" s="119"/>
    </row>
    <row r="76" spans="1:4" x14ac:dyDescent="0.3">
      <c r="A76" s="118"/>
      <c r="B76" s="120"/>
      <c r="C76" s="120"/>
      <c r="D76" s="120"/>
    </row>
    <row r="77" spans="1:4" x14ac:dyDescent="0.3">
      <c r="A77" s="118"/>
      <c r="B77" s="119"/>
      <c r="C77" s="119"/>
      <c r="D77" s="119"/>
    </row>
    <row r="78" spans="1:4" x14ac:dyDescent="0.3">
      <c r="A78" s="118"/>
      <c r="B78" s="120"/>
      <c r="C78" s="120"/>
      <c r="D78" s="120"/>
    </row>
    <row r="79" spans="1:4" x14ac:dyDescent="0.3">
      <c r="A79" s="118"/>
      <c r="B79" s="119"/>
      <c r="C79" s="119"/>
      <c r="D79" s="119"/>
    </row>
    <row r="80" spans="1:4" x14ac:dyDescent="0.3">
      <c r="A80" s="118"/>
      <c r="B80" s="120"/>
      <c r="C80" s="120"/>
      <c r="D80" s="120"/>
    </row>
    <row r="81" spans="1:4" x14ac:dyDescent="0.3">
      <c r="A81" s="118"/>
      <c r="B81" s="119"/>
      <c r="C81" s="119"/>
      <c r="D81" s="119"/>
    </row>
    <row r="82" spans="1:4" x14ac:dyDescent="0.3">
      <c r="A82" s="118"/>
      <c r="B82" s="120"/>
      <c r="C82" s="120"/>
      <c r="D82" s="120"/>
    </row>
  </sheetData>
  <mergeCells count="7">
    <mergeCell ref="E19:G19"/>
    <mergeCell ref="A2:C2"/>
    <mergeCell ref="E2:G2"/>
    <mergeCell ref="E4:G4"/>
    <mergeCell ref="E8:G8"/>
    <mergeCell ref="E14:G14"/>
    <mergeCell ref="E17:G17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R90"/>
  <sheetViews>
    <sheetView zoomScale="80" zoomScaleNormal="80" workbookViewId="0"/>
  </sheetViews>
  <sheetFormatPr defaultRowHeight="14" x14ac:dyDescent="0.3"/>
  <cols>
    <col min="1" max="1" width="53.69140625" customWidth="1"/>
    <col min="2" max="2" width="46.3046875" customWidth="1"/>
    <col min="3" max="3" width="15.4609375" customWidth="1"/>
    <col min="4" max="14" width="12.4609375" customWidth="1"/>
    <col min="15" max="16" width="12" customWidth="1"/>
    <col min="17" max="17" width="12" bestFit="1" customWidth="1"/>
    <col min="18" max="18" width="12.07421875" bestFit="1" customWidth="1"/>
  </cols>
  <sheetData>
    <row r="2" spans="1:17" ht="25" customHeight="1" x14ac:dyDescent="0.3">
      <c r="A2" s="144" t="s">
        <v>192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</row>
    <row r="3" spans="1:17" ht="20.149999999999999" customHeight="1" x14ac:dyDescent="0.3">
      <c r="A3" s="16" t="s">
        <v>23</v>
      </c>
      <c r="B3" s="16" t="s">
        <v>24</v>
      </c>
      <c r="C3" s="16">
        <v>2009</v>
      </c>
      <c r="D3" s="16">
        <v>2010</v>
      </c>
      <c r="E3" s="16">
        <v>2011</v>
      </c>
      <c r="F3" s="16">
        <v>2012</v>
      </c>
      <c r="G3" s="16">
        <v>2013</v>
      </c>
      <c r="H3" s="16">
        <v>2014</v>
      </c>
      <c r="I3" s="16">
        <v>2015</v>
      </c>
      <c r="J3" s="16">
        <v>2016</v>
      </c>
      <c r="K3" s="16">
        <v>2017</v>
      </c>
      <c r="L3" s="16">
        <v>2018</v>
      </c>
      <c r="M3" s="16">
        <v>2019</v>
      </c>
      <c r="N3" s="16">
        <v>2020</v>
      </c>
      <c r="O3" s="16">
        <v>2021</v>
      </c>
      <c r="P3" s="16">
        <v>2022</v>
      </c>
      <c r="Q3" s="16">
        <v>2023</v>
      </c>
    </row>
    <row r="4" spans="1:17" ht="15" customHeight="1" x14ac:dyDescent="0.3">
      <c r="A4" s="21" t="s">
        <v>28</v>
      </c>
      <c r="B4" s="52">
        <v>1</v>
      </c>
      <c r="C4" s="52">
        <v>729300801.15172005</v>
      </c>
      <c r="D4" s="52">
        <v>752601318.90873897</v>
      </c>
      <c r="E4" s="52">
        <v>786648707.500049</v>
      </c>
      <c r="F4" s="52">
        <v>849821497.83072305</v>
      </c>
      <c r="G4" s="52">
        <v>802612705.06679201</v>
      </c>
      <c r="H4" s="52">
        <v>860534768.90018797</v>
      </c>
      <c r="I4" s="52">
        <v>975587063.489205</v>
      </c>
      <c r="J4" s="52">
        <v>1215695912.3962801</v>
      </c>
      <c r="K4" s="52">
        <v>1336909618.07341</v>
      </c>
      <c r="L4" s="52">
        <v>1331691796.71</v>
      </c>
      <c r="M4" s="52">
        <v>1380616317.7346001</v>
      </c>
      <c r="N4" s="52">
        <v>1338821743.9326999</v>
      </c>
      <c r="O4" s="52">
        <v>1323753504.6305001</v>
      </c>
      <c r="P4" s="52">
        <v>1262742173.81357</v>
      </c>
      <c r="Q4" s="52">
        <v>1312149062.8803301</v>
      </c>
    </row>
    <row r="5" spans="1:17" ht="15" customHeight="1" x14ac:dyDescent="0.3">
      <c r="A5" s="22" t="s">
        <v>30</v>
      </c>
      <c r="B5" s="53">
        <v>2</v>
      </c>
      <c r="C5" s="53">
        <v>709714711.26978695</v>
      </c>
      <c r="D5" s="53">
        <v>689001534.82552004</v>
      </c>
      <c r="E5" s="53">
        <v>721128229.50851703</v>
      </c>
      <c r="F5" s="53">
        <v>779417829.29398298</v>
      </c>
      <c r="G5" s="53">
        <v>744121696.451895</v>
      </c>
      <c r="H5" s="53">
        <v>801092128.23181295</v>
      </c>
      <c r="I5" s="53">
        <v>623287733.86118805</v>
      </c>
      <c r="J5" s="53">
        <v>828247779.56914306</v>
      </c>
      <c r="K5" s="53">
        <v>808381015.80873406</v>
      </c>
      <c r="L5" s="53">
        <v>866984320.51099598</v>
      </c>
      <c r="M5" s="53">
        <v>782605252.03506005</v>
      </c>
      <c r="N5" s="53">
        <v>805109395.74961996</v>
      </c>
      <c r="O5" s="53">
        <v>885304329.27077103</v>
      </c>
      <c r="P5" s="53">
        <v>853833564.02177095</v>
      </c>
      <c r="Q5" s="53">
        <v>900812967.691347</v>
      </c>
    </row>
    <row r="6" spans="1:17" ht="15" customHeight="1" x14ac:dyDescent="0.3">
      <c r="A6" s="21" t="s">
        <v>31</v>
      </c>
      <c r="B6" s="52">
        <v>3</v>
      </c>
      <c r="C6" s="52">
        <v>746176843.36837697</v>
      </c>
      <c r="D6" s="52">
        <v>736963589.25621295</v>
      </c>
      <c r="E6" s="52">
        <v>789240759.51888001</v>
      </c>
      <c r="F6" s="52">
        <v>867854228.69742</v>
      </c>
      <c r="G6" s="52">
        <v>795306473.36734796</v>
      </c>
      <c r="H6" s="52">
        <v>847908196.60376406</v>
      </c>
      <c r="I6" s="52">
        <v>908582677.54443097</v>
      </c>
      <c r="J6" s="52">
        <v>1095017146.1609199</v>
      </c>
      <c r="K6" s="52">
        <v>1298053967.2629199</v>
      </c>
      <c r="L6" s="52">
        <v>1335756963.8099999</v>
      </c>
      <c r="M6" s="52">
        <v>1353246599.9260001</v>
      </c>
      <c r="N6" s="52">
        <v>1344308282.7713001</v>
      </c>
      <c r="O6" s="52">
        <v>1352635068.94121</v>
      </c>
      <c r="P6" s="52">
        <v>1295468841.1820099</v>
      </c>
      <c r="Q6" s="52">
        <v>1284864615.876194</v>
      </c>
    </row>
    <row r="7" spans="1:17" ht="15" customHeight="1" x14ac:dyDescent="0.3">
      <c r="A7" s="22" t="s">
        <v>74</v>
      </c>
      <c r="B7" s="53" t="s">
        <v>75</v>
      </c>
      <c r="C7" s="53">
        <v>18986165.915222999</v>
      </c>
      <c r="D7" s="53">
        <v>64385131.293311</v>
      </c>
      <c r="E7" s="53">
        <v>64519850.494728997</v>
      </c>
      <c r="F7" s="53">
        <v>71154216.639027998</v>
      </c>
      <c r="G7" s="53">
        <v>63858813.603021003</v>
      </c>
      <c r="H7" s="53">
        <v>63296871.063109003</v>
      </c>
      <c r="I7" s="53">
        <v>300194539.07217801</v>
      </c>
      <c r="J7" s="53">
        <v>360463404.65131599</v>
      </c>
      <c r="K7" s="53">
        <v>443233626.490049</v>
      </c>
      <c r="L7" s="53">
        <v>457824519.260104</v>
      </c>
      <c r="M7" s="53">
        <v>589174176.76921999</v>
      </c>
      <c r="N7" s="53">
        <v>547099463.19597495</v>
      </c>
      <c r="O7" s="53">
        <v>453136312.50660801</v>
      </c>
      <c r="P7" s="53">
        <v>424276991.13033903</v>
      </c>
      <c r="Q7" s="53">
        <v>408957734.301319</v>
      </c>
    </row>
    <row r="8" spans="1:17" ht="15" customHeight="1" x14ac:dyDescent="0.3">
      <c r="A8" s="21" t="s">
        <v>33</v>
      </c>
      <c r="B8" s="52" t="s">
        <v>45</v>
      </c>
      <c r="C8" s="52">
        <v>123837869.35845</v>
      </c>
      <c r="D8" s="52">
        <v>102477481.60765199</v>
      </c>
      <c r="E8" s="52">
        <v>67402023.573457003</v>
      </c>
      <c r="F8" s="52">
        <v>103217636.92529701</v>
      </c>
      <c r="G8" s="52">
        <v>78890296.958845004</v>
      </c>
      <c r="H8" s="52">
        <v>73189329.598263994</v>
      </c>
      <c r="I8" s="52">
        <v>69500174.491206005</v>
      </c>
      <c r="J8" s="52">
        <v>71244531.976047993</v>
      </c>
      <c r="K8" s="52">
        <v>69908312.434738994</v>
      </c>
      <c r="L8" s="52">
        <v>56420015.178456001</v>
      </c>
      <c r="M8" s="52">
        <v>43772183.645901002</v>
      </c>
      <c r="N8" s="52">
        <v>30556549.892933998</v>
      </c>
      <c r="O8" s="52">
        <v>58516861.093177997</v>
      </c>
      <c r="P8" s="52">
        <v>90155097.604211003</v>
      </c>
      <c r="Q8" s="52">
        <v>68686855.389848009</v>
      </c>
    </row>
    <row r="9" spans="1:17" ht="15" customHeight="1" x14ac:dyDescent="0.3">
      <c r="A9" s="22" t="s">
        <v>76</v>
      </c>
      <c r="B9" s="53" t="s">
        <v>77</v>
      </c>
      <c r="C9" s="53"/>
      <c r="D9" s="53"/>
      <c r="E9" s="53"/>
      <c r="F9" s="53"/>
      <c r="G9" s="53"/>
      <c r="H9" s="53"/>
      <c r="I9" s="53">
        <v>41681870.042650998</v>
      </c>
      <c r="J9" s="53">
        <v>85921893.517252997</v>
      </c>
      <c r="K9" s="53">
        <v>113446689.72</v>
      </c>
      <c r="L9" s="53">
        <v>113911416.83</v>
      </c>
      <c r="M9" s="53">
        <v>171302540.110302</v>
      </c>
      <c r="N9" s="53">
        <v>146838552.00163999</v>
      </c>
      <c r="O9" s="53">
        <v>126030132.576462</v>
      </c>
      <c r="P9" s="53">
        <v>121446478.324792</v>
      </c>
      <c r="Q9" s="53">
        <v>95850240.318876997</v>
      </c>
    </row>
    <row r="10" spans="1:17" ht="15" customHeight="1" x14ac:dyDescent="0.3">
      <c r="A10" s="21" t="s">
        <v>52</v>
      </c>
      <c r="B10" s="52">
        <v>14</v>
      </c>
      <c r="C10" s="52">
        <v>527894552.82533699</v>
      </c>
      <c r="D10" s="52">
        <v>487720330.08026201</v>
      </c>
      <c r="E10" s="52">
        <v>469995332.42840397</v>
      </c>
      <c r="F10" s="52">
        <v>565056813.39466703</v>
      </c>
      <c r="G10" s="52">
        <v>724039489.902987</v>
      </c>
      <c r="H10" s="52">
        <v>698739821.76734698</v>
      </c>
      <c r="I10" s="52">
        <v>741202416.33000004</v>
      </c>
      <c r="J10" s="52">
        <v>850443742.193102</v>
      </c>
      <c r="K10" s="52">
        <v>817810507.86059904</v>
      </c>
      <c r="L10" s="52">
        <v>716023671.94418705</v>
      </c>
      <c r="M10" s="52">
        <v>697733630.34467304</v>
      </c>
      <c r="N10" s="52">
        <v>597406424.55552602</v>
      </c>
      <c r="O10" s="52">
        <v>645328374.05706203</v>
      </c>
      <c r="P10" s="52">
        <v>699222464.63014197</v>
      </c>
      <c r="Q10" s="52">
        <v>686464144.64629495</v>
      </c>
    </row>
    <row r="11" spans="1:17" ht="15" customHeight="1" x14ac:dyDescent="0.3">
      <c r="A11" s="22" t="s">
        <v>78</v>
      </c>
      <c r="B11" s="54" t="s">
        <v>79</v>
      </c>
      <c r="C11" s="53">
        <v>513978166.23785001</v>
      </c>
      <c r="D11" s="53">
        <v>445390440.47113299</v>
      </c>
      <c r="E11" s="53">
        <v>433128991.79000098</v>
      </c>
      <c r="F11" s="53">
        <v>500744398.18466699</v>
      </c>
      <c r="G11" s="53">
        <v>667305710.62255001</v>
      </c>
      <c r="H11" s="53">
        <v>654333392.99254704</v>
      </c>
      <c r="I11" s="53">
        <v>460737260.68484002</v>
      </c>
      <c r="J11" s="53">
        <v>579395352.71343005</v>
      </c>
      <c r="K11" s="53">
        <v>547943016.27892399</v>
      </c>
      <c r="L11" s="53">
        <v>489752131.97747701</v>
      </c>
      <c r="M11" s="53">
        <v>379427417.709593</v>
      </c>
      <c r="N11" s="53">
        <v>336700459.91259098</v>
      </c>
      <c r="O11" s="53">
        <v>416179116.08254898</v>
      </c>
      <c r="P11" s="53">
        <v>449904281.05054802</v>
      </c>
      <c r="Q11" s="53">
        <v>467884150.003259</v>
      </c>
    </row>
    <row r="12" spans="1:17" ht="15" customHeight="1" x14ac:dyDescent="0.3">
      <c r="A12" s="21" t="s">
        <v>56</v>
      </c>
      <c r="B12" s="52">
        <v>17</v>
      </c>
      <c r="C12" s="52">
        <v>592015950.82813895</v>
      </c>
      <c r="D12" s="52">
        <v>604835241.67632794</v>
      </c>
      <c r="E12" s="52">
        <v>557838773.59000003</v>
      </c>
      <c r="F12" s="52">
        <v>663649482.21000004</v>
      </c>
      <c r="G12" s="52">
        <v>805162853.70000005</v>
      </c>
      <c r="H12" s="52">
        <v>673426508.46000004</v>
      </c>
      <c r="I12" s="52">
        <v>744785067.33000004</v>
      </c>
      <c r="J12" s="52">
        <v>686188626.63538301</v>
      </c>
      <c r="K12" s="52">
        <v>689006064.86000001</v>
      </c>
      <c r="L12" s="52">
        <v>703155584.97247398</v>
      </c>
      <c r="M12" s="52">
        <v>682884849.89360404</v>
      </c>
      <c r="N12" s="52">
        <v>595846931.26733899</v>
      </c>
      <c r="O12" s="52">
        <v>549842398.16656005</v>
      </c>
      <c r="P12" s="52">
        <v>617702710.99065804</v>
      </c>
      <c r="Q12" s="52">
        <v>710797571.83837903</v>
      </c>
    </row>
    <row r="13" spans="1:17" ht="15" customHeight="1" x14ac:dyDescent="0.3">
      <c r="A13" s="22" t="s">
        <v>59</v>
      </c>
      <c r="B13" s="53">
        <v>18</v>
      </c>
      <c r="C13" s="53">
        <v>579711238.55085802</v>
      </c>
      <c r="D13" s="53">
        <v>581294404.76885998</v>
      </c>
      <c r="E13" s="53">
        <v>536641996.30011898</v>
      </c>
      <c r="F13" s="53">
        <v>630210327.00469398</v>
      </c>
      <c r="G13" s="53">
        <v>748974998.93471003</v>
      </c>
      <c r="H13" s="53">
        <v>638097941.67012095</v>
      </c>
      <c r="I13" s="53">
        <v>688497656.99002397</v>
      </c>
      <c r="J13" s="53">
        <v>579281315.998909</v>
      </c>
      <c r="K13" s="53">
        <v>544235777.73485899</v>
      </c>
      <c r="L13" s="53">
        <v>471942353.75794297</v>
      </c>
      <c r="M13" s="53">
        <v>406772476.80376399</v>
      </c>
      <c r="N13" s="53">
        <v>317711639.15648299</v>
      </c>
      <c r="O13" s="53">
        <v>359855036.78419298</v>
      </c>
      <c r="P13" s="53">
        <v>383325240.95751601</v>
      </c>
      <c r="Q13" s="53">
        <v>480529913.77561003</v>
      </c>
    </row>
    <row r="14" spans="1:17" ht="15" customHeight="1" x14ac:dyDescent="0.3">
      <c r="A14" s="21" t="s">
        <v>80</v>
      </c>
      <c r="B14" s="52" t="s">
        <v>81</v>
      </c>
      <c r="C14" s="52">
        <v>54599351.859705001</v>
      </c>
      <c r="D14" s="52">
        <v>58861923.073689997</v>
      </c>
      <c r="E14" s="52">
        <v>64212098.251243003</v>
      </c>
      <c r="F14" s="52">
        <v>53555742.830746002</v>
      </c>
      <c r="G14" s="52">
        <v>63628321.029999003</v>
      </c>
      <c r="H14" s="52">
        <v>57707141.405881003</v>
      </c>
      <c r="I14" s="52">
        <v>72671950.741219997</v>
      </c>
      <c r="J14" s="52">
        <v>92795511.779753</v>
      </c>
      <c r="K14" s="52">
        <v>101870711.45187899</v>
      </c>
      <c r="L14" s="52">
        <v>109671558.53917</v>
      </c>
      <c r="M14" s="52">
        <v>118289994.417822</v>
      </c>
      <c r="N14" s="52">
        <v>129646694.658269</v>
      </c>
      <c r="O14" s="52">
        <v>128036976.05622999</v>
      </c>
      <c r="P14" s="52">
        <v>114772954.93231399</v>
      </c>
      <c r="Q14" s="52">
        <v>110358503.910138</v>
      </c>
    </row>
    <row r="15" spans="1:17" ht="15" customHeight="1" x14ac:dyDescent="0.3">
      <c r="A15" s="22" t="s">
        <v>60</v>
      </c>
      <c r="B15" s="53">
        <v>21</v>
      </c>
      <c r="C15" s="53">
        <v>142673398.89395401</v>
      </c>
      <c r="D15" s="53">
        <v>120916921.85049701</v>
      </c>
      <c r="E15" s="53">
        <v>129906251.34018099</v>
      </c>
      <c r="F15" s="53">
        <v>172211770.67429501</v>
      </c>
      <c r="G15" s="53">
        <v>149988201.360293</v>
      </c>
      <c r="H15" s="53">
        <v>171961694.68782699</v>
      </c>
      <c r="I15" s="53">
        <v>161454826.06595001</v>
      </c>
      <c r="J15" s="53">
        <v>139989098.913017</v>
      </c>
      <c r="K15" s="53">
        <v>176350203.43598899</v>
      </c>
      <c r="L15" s="53">
        <v>177375184.383892</v>
      </c>
      <c r="M15" s="53">
        <v>178684854.02149701</v>
      </c>
      <c r="N15" s="53">
        <v>201281091.348492</v>
      </c>
      <c r="O15" s="53">
        <v>203205795.261022</v>
      </c>
      <c r="P15" s="53">
        <v>214145949.83128801</v>
      </c>
      <c r="Q15" s="53">
        <v>193335616.32324898</v>
      </c>
    </row>
    <row r="16" spans="1:17" ht="15" customHeight="1" x14ac:dyDescent="0.3">
      <c r="A16" s="21" t="s">
        <v>63</v>
      </c>
      <c r="B16" s="52">
        <v>22</v>
      </c>
      <c r="C16" s="52">
        <v>56724708.649030998</v>
      </c>
      <c r="D16" s="52">
        <v>44611158.103428997</v>
      </c>
      <c r="E16" s="52">
        <v>44722577.752150998</v>
      </c>
      <c r="F16" s="52">
        <v>43842165.795920998</v>
      </c>
      <c r="G16" s="52">
        <v>52341675.642973997</v>
      </c>
      <c r="H16" s="52">
        <v>50241741.317703001</v>
      </c>
      <c r="I16" s="52">
        <v>45254466.703174002</v>
      </c>
      <c r="J16" s="52">
        <v>56073230.756894</v>
      </c>
      <c r="K16" s="52">
        <v>56480304.017213002</v>
      </c>
      <c r="L16" s="52">
        <v>59674185.380000003</v>
      </c>
      <c r="M16" s="52">
        <v>65617545.339998998</v>
      </c>
      <c r="N16" s="52">
        <v>60176038.049999997</v>
      </c>
      <c r="O16" s="52">
        <v>55605405.933499999</v>
      </c>
      <c r="P16" s="52">
        <v>68579566.882699996</v>
      </c>
      <c r="Q16" s="52">
        <v>69417776.134140998</v>
      </c>
    </row>
    <row r="17" spans="1:18" ht="15" customHeight="1" x14ac:dyDescent="0.3">
      <c r="A17" s="22" t="s">
        <v>82</v>
      </c>
      <c r="B17" s="53" t="s">
        <v>83</v>
      </c>
      <c r="C17" s="53">
        <v>10128163.873628</v>
      </c>
      <c r="D17" s="53">
        <v>10103963.173606001</v>
      </c>
      <c r="E17" s="53">
        <v>15110049.829694999</v>
      </c>
      <c r="F17" s="53">
        <v>11687794.676535999</v>
      </c>
      <c r="G17" s="53">
        <v>5864260.3925999999</v>
      </c>
      <c r="H17" s="53">
        <v>-5893154.3927859999</v>
      </c>
      <c r="I17" s="53">
        <v>-11570633.939401999</v>
      </c>
      <c r="J17" s="53">
        <v>9910056.7399770003</v>
      </c>
      <c r="K17" s="53">
        <v>26877112.969271</v>
      </c>
      <c r="L17" s="53">
        <v>28960841.148221001</v>
      </c>
      <c r="M17" s="53">
        <v>30365261.016109001</v>
      </c>
      <c r="N17" s="53">
        <v>30918799.731339</v>
      </c>
      <c r="O17" s="53">
        <v>34763557.975873001</v>
      </c>
      <c r="P17" s="53">
        <v>27271109.408087999</v>
      </c>
      <c r="Q17" s="53">
        <v>35233390.085577004</v>
      </c>
      <c r="R17" s="121"/>
    </row>
    <row r="18" spans="1:18" ht="15" customHeight="1" x14ac:dyDescent="0.3">
      <c r="A18" s="21" t="s">
        <v>283</v>
      </c>
      <c r="B18" s="52" t="s">
        <v>285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v>8109695.7421189966</v>
      </c>
    </row>
    <row r="19" spans="1:18" ht="15" customHeight="1" x14ac:dyDescent="0.3">
      <c r="A19" s="22" t="s">
        <v>66</v>
      </c>
      <c r="B19" s="53">
        <v>29</v>
      </c>
      <c r="C19" s="53">
        <v>30721377.454677999</v>
      </c>
      <c r="D19" s="53">
        <v>31755772.909113999</v>
      </c>
      <c r="E19" s="53">
        <v>30683017.085425001</v>
      </c>
      <c r="F19" s="53">
        <v>39303347.379137002</v>
      </c>
      <c r="G19" s="53">
        <v>38610936.330160998</v>
      </c>
      <c r="H19" s="53">
        <v>45552077.662357002</v>
      </c>
      <c r="I19" s="53">
        <v>53506275.737008996</v>
      </c>
      <c r="J19" s="53">
        <v>45871304.299451001</v>
      </c>
      <c r="K19" s="53">
        <v>36853439.206132002</v>
      </c>
      <c r="L19" s="53">
        <v>47956886.022742003</v>
      </c>
      <c r="M19" s="53">
        <v>55971067.571979001</v>
      </c>
      <c r="N19" s="53">
        <v>57407840.381212004</v>
      </c>
      <c r="O19" s="53">
        <v>51791100.090847</v>
      </c>
      <c r="P19" s="53">
        <v>47617306.402911</v>
      </c>
      <c r="Q19" s="53">
        <v>51097190.171733998</v>
      </c>
    </row>
    <row r="20" spans="1:18" ht="15" customHeight="1" x14ac:dyDescent="0.3">
      <c r="A20" s="17" t="s">
        <v>84</v>
      </c>
    </row>
    <row r="21" spans="1:18" ht="15" customHeight="1" x14ac:dyDescent="0.3">
      <c r="A21" s="17"/>
      <c r="Q21" s="1"/>
      <c r="R21" s="1"/>
    </row>
    <row r="22" spans="1:18" ht="15" customHeight="1" x14ac:dyDescent="0.3">
      <c r="A22" s="122"/>
      <c r="B22" s="121"/>
    </row>
    <row r="23" spans="1:18" ht="15" customHeight="1" x14ac:dyDescent="0.3">
      <c r="A23" s="17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</row>
    <row r="24" spans="1:18" ht="25" customHeight="1" x14ac:dyDescent="0.3">
      <c r="A24" s="151" t="s">
        <v>257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</row>
    <row r="25" spans="1:18" ht="20.149999999999999" customHeight="1" x14ac:dyDescent="0.3">
      <c r="A25" s="108" t="s">
        <v>26</v>
      </c>
      <c r="B25" s="16" t="s">
        <v>24</v>
      </c>
      <c r="C25" s="16">
        <v>2009</v>
      </c>
      <c r="D25" s="16">
        <v>2010</v>
      </c>
      <c r="E25" s="16">
        <v>2011</v>
      </c>
      <c r="F25" s="16">
        <v>2012</v>
      </c>
      <c r="G25" s="16">
        <v>2013</v>
      </c>
      <c r="H25" s="16">
        <v>2014</v>
      </c>
      <c r="I25" s="16">
        <v>2015</v>
      </c>
      <c r="J25" s="16">
        <v>2016</v>
      </c>
      <c r="K25" s="16">
        <v>2017</v>
      </c>
      <c r="L25" s="16">
        <v>2018</v>
      </c>
      <c r="M25" s="16">
        <v>2019</v>
      </c>
      <c r="N25" s="16">
        <v>2020</v>
      </c>
      <c r="O25" s="16">
        <v>2021</v>
      </c>
      <c r="P25" s="16">
        <v>2022</v>
      </c>
      <c r="Q25" s="16">
        <v>2023</v>
      </c>
    </row>
    <row r="26" spans="1:18" ht="15" customHeight="1" x14ac:dyDescent="0.3">
      <c r="A26" s="148" t="s">
        <v>29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50"/>
    </row>
    <row r="27" spans="1:18" ht="15" customHeight="1" x14ac:dyDescent="0.3">
      <c r="A27" s="13" t="s">
        <v>31</v>
      </c>
      <c r="B27" s="23" t="s">
        <v>32</v>
      </c>
      <c r="C27" s="98">
        <f t="shared" ref="C27:Q27" si="0">C6</f>
        <v>746176843.36837697</v>
      </c>
      <c r="D27" s="98">
        <f t="shared" si="0"/>
        <v>736963589.25621295</v>
      </c>
      <c r="E27" s="98">
        <f t="shared" si="0"/>
        <v>789240759.51888001</v>
      </c>
      <c r="F27" s="98">
        <f t="shared" si="0"/>
        <v>867854228.69742</v>
      </c>
      <c r="G27" s="98">
        <f t="shared" si="0"/>
        <v>795306473.36734796</v>
      </c>
      <c r="H27" s="98">
        <f t="shared" si="0"/>
        <v>847908196.60376406</v>
      </c>
      <c r="I27" s="98">
        <f t="shared" si="0"/>
        <v>908582677.54443097</v>
      </c>
      <c r="J27" s="98">
        <f t="shared" si="0"/>
        <v>1095017146.1609199</v>
      </c>
      <c r="K27" s="98">
        <f t="shared" si="0"/>
        <v>1298053967.2629199</v>
      </c>
      <c r="L27" s="98">
        <f t="shared" si="0"/>
        <v>1335756963.8099999</v>
      </c>
      <c r="M27" s="98">
        <f t="shared" si="0"/>
        <v>1353246599.9260001</v>
      </c>
      <c r="N27" s="98">
        <f t="shared" si="0"/>
        <v>1344308282.7713001</v>
      </c>
      <c r="O27" s="98">
        <f t="shared" si="0"/>
        <v>1352635068.94121</v>
      </c>
      <c r="P27" s="98">
        <f t="shared" si="0"/>
        <v>1295468841.1820099</v>
      </c>
      <c r="Q27" s="98">
        <f t="shared" si="0"/>
        <v>1284864615.876194</v>
      </c>
    </row>
    <row r="28" spans="1:18" ht="15" customHeight="1" x14ac:dyDescent="0.3">
      <c r="A28" s="14" t="s">
        <v>33</v>
      </c>
      <c r="B28" s="24" t="s">
        <v>85</v>
      </c>
      <c r="C28" s="97">
        <f t="shared" ref="C28:Q28" si="1">C8</f>
        <v>123837869.35845</v>
      </c>
      <c r="D28" s="97">
        <f t="shared" si="1"/>
        <v>102477481.60765199</v>
      </c>
      <c r="E28" s="97">
        <f t="shared" si="1"/>
        <v>67402023.573457003</v>
      </c>
      <c r="F28" s="97">
        <f t="shared" si="1"/>
        <v>103217636.92529701</v>
      </c>
      <c r="G28" s="97">
        <f t="shared" si="1"/>
        <v>78890296.958845004</v>
      </c>
      <c r="H28" s="97">
        <f t="shared" si="1"/>
        <v>73189329.598263994</v>
      </c>
      <c r="I28" s="97">
        <f t="shared" si="1"/>
        <v>69500174.491206005</v>
      </c>
      <c r="J28" s="97">
        <f t="shared" si="1"/>
        <v>71244531.976047993</v>
      </c>
      <c r="K28" s="97">
        <f t="shared" si="1"/>
        <v>69908312.434738994</v>
      </c>
      <c r="L28" s="97">
        <f t="shared" si="1"/>
        <v>56420015.178456001</v>
      </c>
      <c r="M28" s="97">
        <f t="shared" si="1"/>
        <v>43772183.645901002</v>
      </c>
      <c r="N28" s="97">
        <f t="shared" si="1"/>
        <v>30556549.892933998</v>
      </c>
      <c r="O28" s="97">
        <f t="shared" si="1"/>
        <v>58516861.093177997</v>
      </c>
      <c r="P28" s="97">
        <f t="shared" si="1"/>
        <v>90155097.604211003</v>
      </c>
      <c r="Q28" s="97">
        <f t="shared" si="1"/>
        <v>68686855.389848009</v>
      </c>
    </row>
    <row r="29" spans="1:18" ht="15" customHeight="1" x14ac:dyDescent="0.3">
      <c r="A29" s="148" t="s">
        <v>35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</row>
    <row r="30" spans="1:18" ht="15" customHeight="1" x14ac:dyDescent="0.3">
      <c r="A30" s="13" t="s">
        <v>37</v>
      </c>
      <c r="B30" s="23" t="s">
        <v>38</v>
      </c>
      <c r="C30" s="98">
        <f t="shared" ref="C30:Q30" si="2">C10+C14+C15+C16+C19</f>
        <v>812613389.68270516</v>
      </c>
      <c r="D30" s="98">
        <f t="shared" si="2"/>
        <v>743866106.01699197</v>
      </c>
      <c r="E30" s="98">
        <f t="shared" si="2"/>
        <v>739519276.85740399</v>
      </c>
      <c r="F30" s="98">
        <f t="shared" si="2"/>
        <v>873969840.07476604</v>
      </c>
      <c r="G30" s="98">
        <f t="shared" si="2"/>
        <v>1028608624.266414</v>
      </c>
      <c r="H30" s="98">
        <f t="shared" si="2"/>
        <v>1024202476.841115</v>
      </c>
      <c r="I30" s="98">
        <f t="shared" si="2"/>
        <v>1074089935.577353</v>
      </c>
      <c r="J30" s="98">
        <f t="shared" si="2"/>
        <v>1185172887.9422171</v>
      </c>
      <c r="K30" s="98">
        <f t="shared" si="2"/>
        <v>1189365165.971812</v>
      </c>
      <c r="L30" s="98">
        <f t="shared" si="2"/>
        <v>1110701486.2699909</v>
      </c>
      <c r="M30" s="98">
        <f t="shared" si="2"/>
        <v>1116297091.6959701</v>
      </c>
      <c r="N30" s="98">
        <f t="shared" si="2"/>
        <v>1045918088.993499</v>
      </c>
      <c r="O30" s="98">
        <f t="shared" si="2"/>
        <v>1083967651.3986609</v>
      </c>
      <c r="P30" s="98">
        <f t="shared" si="2"/>
        <v>1144338242.6793549</v>
      </c>
      <c r="Q30" s="98">
        <f t="shared" si="2"/>
        <v>1110673231.1855569</v>
      </c>
    </row>
    <row r="31" spans="1:18" ht="15" customHeight="1" x14ac:dyDescent="0.3">
      <c r="A31" s="14" t="s">
        <v>40</v>
      </c>
      <c r="B31" s="24" t="s">
        <v>86</v>
      </c>
      <c r="C31" s="156"/>
      <c r="D31" s="157"/>
      <c r="E31" s="157"/>
      <c r="F31" s="157"/>
      <c r="G31" s="157"/>
      <c r="H31" s="158"/>
      <c r="I31" s="97">
        <f t="shared" ref="I31:Q31" si="3">(I7)-(I9)-(I10-I11)</f>
        <v>-21952486.615633011</v>
      </c>
      <c r="J31" s="97">
        <f t="shared" si="3"/>
        <v>3493121.6543910503</v>
      </c>
      <c r="K31" s="97">
        <f t="shared" si="3"/>
        <v>59919445.188373923</v>
      </c>
      <c r="L31" s="97">
        <f t="shared" si="3"/>
        <v>117641562.46339399</v>
      </c>
      <c r="M31" s="97">
        <f t="shared" si="3"/>
        <v>99565424.023837984</v>
      </c>
      <c r="N31" s="97">
        <f t="shared" si="3"/>
        <v>139554946.55139995</v>
      </c>
      <c r="O31" s="97">
        <f t="shared" si="3"/>
        <v>97956921.955632925</v>
      </c>
      <c r="P31" s="97">
        <f t="shared" si="3"/>
        <v>53512329.225953043</v>
      </c>
      <c r="Q31" s="97">
        <f t="shared" si="3"/>
        <v>94527499.339406073</v>
      </c>
    </row>
    <row r="32" spans="1:18" ht="15" customHeight="1" x14ac:dyDescent="0.3">
      <c r="A32" s="13" t="s">
        <v>283</v>
      </c>
      <c r="B32" s="23" t="s">
        <v>284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>
        <f>Q18</f>
        <v>8109695.7421189966</v>
      </c>
    </row>
    <row r="33" spans="1:17" ht="15" customHeight="1" x14ac:dyDescent="0.3">
      <c r="A33" s="14" t="s">
        <v>82</v>
      </c>
      <c r="B33" s="24" t="s">
        <v>87</v>
      </c>
      <c r="C33" s="97">
        <f t="shared" ref="C33:Q33" si="4">C17</f>
        <v>10128163.873628</v>
      </c>
      <c r="D33" s="97">
        <f t="shared" si="4"/>
        <v>10103963.173606001</v>
      </c>
      <c r="E33" s="97">
        <f t="shared" si="4"/>
        <v>15110049.829694999</v>
      </c>
      <c r="F33" s="97">
        <f t="shared" si="4"/>
        <v>11687794.676535999</v>
      </c>
      <c r="G33" s="97">
        <f t="shared" si="4"/>
        <v>5864260.3925999999</v>
      </c>
      <c r="H33" s="97">
        <f t="shared" si="4"/>
        <v>-5893154.3927859999</v>
      </c>
      <c r="I33" s="97">
        <f t="shared" si="4"/>
        <v>-11570633.939401999</v>
      </c>
      <c r="J33" s="97">
        <f t="shared" si="4"/>
        <v>9910056.7399770003</v>
      </c>
      <c r="K33" s="97">
        <f t="shared" si="4"/>
        <v>26877112.969271</v>
      </c>
      <c r="L33" s="97">
        <f t="shared" si="4"/>
        <v>28960841.148221001</v>
      </c>
      <c r="M33" s="97">
        <f t="shared" si="4"/>
        <v>30365261.016109001</v>
      </c>
      <c r="N33" s="97">
        <f t="shared" si="4"/>
        <v>30918799.731339</v>
      </c>
      <c r="O33" s="97">
        <f t="shared" si="4"/>
        <v>34763557.975873001</v>
      </c>
      <c r="P33" s="97">
        <f t="shared" si="4"/>
        <v>27271109.408087999</v>
      </c>
      <c r="Q33" s="97">
        <f t="shared" si="4"/>
        <v>35233390.085577004</v>
      </c>
    </row>
    <row r="34" spans="1:17" ht="15" customHeight="1" x14ac:dyDescent="0.3">
      <c r="A34" s="148" t="s">
        <v>49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</row>
    <row r="35" spans="1:17" ht="15" customHeight="1" x14ac:dyDescent="0.3">
      <c r="A35" s="13" t="s">
        <v>49</v>
      </c>
      <c r="B35" s="98"/>
      <c r="C35" s="103"/>
      <c r="D35" s="103"/>
      <c r="E35" s="103"/>
      <c r="F35" s="103"/>
      <c r="G35" s="103"/>
      <c r="H35" s="103"/>
      <c r="I35" s="98">
        <f>(I27+I28)-(I30+I31+I32+I33)</f>
        <v>-62483962.986680984</v>
      </c>
      <c r="J35" s="98">
        <f t="shared" ref="J35:Q35" si="5">(J27+J28)-(J30+J31+J32+J33)</f>
        <v>-32314388.199617147</v>
      </c>
      <c r="K35" s="98">
        <f t="shared" si="5"/>
        <v>91800555.568202257</v>
      </c>
      <c r="L35" s="98">
        <f t="shared" si="5"/>
        <v>134873089.10685015</v>
      </c>
      <c r="M35" s="98">
        <f t="shared" si="5"/>
        <v>150791006.83598399</v>
      </c>
      <c r="N35" s="98">
        <f t="shared" si="5"/>
        <v>158472997.3879962</v>
      </c>
      <c r="O35" s="98">
        <f t="shared" si="5"/>
        <v>194463798.70422125</v>
      </c>
      <c r="P35" s="98">
        <f t="shared" si="5"/>
        <v>160502257.47282505</v>
      </c>
      <c r="Q35" s="98">
        <f t="shared" si="5"/>
        <v>105007654.91338301</v>
      </c>
    </row>
    <row r="36" spans="1:17" ht="15" customHeight="1" x14ac:dyDescent="0.3"/>
    <row r="37" spans="1:17" ht="15" customHeight="1" x14ac:dyDescent="0.3"/>
    <row r="39" spans="1:17" ht="14.25" customHeight="1" x14ac:dyDescent="0.3"/>
    <row r="40" spans="1:17" ht="25" customHeight="1" x14ac:dyDescent="0.3">
      <c r="A40" s="151" t="s">
        <v>258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</row>
    <row r="41" spans="1:17" ht="20.149999999999999" customHeight="1" x14ac:dyDescent="0.3">
      <c r="A41" s="108" t="s">
        <v>26</v>
      </c>
      <c r="B41" s="16" t="s">
        <v>24</v>
      </c>
      <c r="C41" s="16">
        <v>2009</v>
      </c>
      <c r="D41" s="16">
        <v>2010</v>
      </c>
      <c r="E41" s="16">
        <v>2011</v>
      </c>
      <c r="F41" s="16">
        <v>2012</v>
      </c>
      <c r="G41" s="16">
        <v>2013</v>
      </c>
      <c r="H41" s="16">
        <v>2014</v>
      </c>
      <c r="I41" s="16">
        <v>2015</v>
      </c>
      <c r="J41" s="16">
        <v>2016</v>
      </c>
      <c r="K41" s="16">
        <v>2017</v>
      </c>
      <c r="L41" s="16">
        <v>2018</v>
      </c>
      <c r="M41" s="16">
        <v>2019</v>
      </c>
      <c r="N41" s="16">
        <v>2020</v>
      </c>
      <c r="O41" s="16">
        <v>2021</v>
      </c>
      <c r="P41" s="16">
        <v>2022</v>
      </c>
      <c r="Q41" s="16">
        <v>2023</v>
      </c>
    </row>
    <row r="42" spans="1:17" ht="15" customHeight="1" x14ac:dyDescent="0.3">
      <c r="A42" s="148" t="s">
        <v>35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50"/>
    </row>
    <row r="43" spans="1:17" ht="15" customHeight="1" x14ac:dyDescent="0.3">
      <c r="A43" s="13" t="s">
        <v>52</v>
      </c>
      <c r="B43" s="23" t="s">
        <v>55</v>
      </c>
      <c r="C43" s="98">
        <f t="shared" ref="C43:Q43" si="6">C10</f>
        <v>527894552.82533699</v>
      </c>
      <c r="D43" s="98">
        <f t="shared" si="6"/>
        <v>487720330.08026201</v>
      </c>
      <c r="E43" s="98">
        <f t="shared" si="6"/>
        <v>469995332.42840397</v>
      </c>
      <c r="F43" s="98">
        <f t="shared" si="6"/>
        <v>565056813.39466703</v>
      </c>
      <c r="G43" s="98">
        <f t="shared" si="6"/>
        <v>724039489.902987</v>
      </c>
      <c r="H43" s="98">
        <f t="shared" si="6"/>
        <v>698739821.76734698</v>
      </c>
      <c r="I43" s="98">
        <f t="shared" si="6"/>
        <v>741202416.33000004</v>
      </c>
      <c r="J43" s="98">
        <f t="shared" si="6"/>
        <v>850443742.193102</v>
      </c>
      <c r="K43" s="98">
        <f t="shared" si="6"/>
        <v>817810507.86059904</v>
      </c>
      <c r="L43" s="98">
        <f t="shared" si="6"/>
        <v>716023671.94418705</v>
      </c>
      <c r="M43" s="98">
        <f t="shared" si="6"/>
        <v>697733630.34467304</v>
      </c>
      <c r="N43" s="98">
        <f t="shared" si="6"/>
        <v>597406424.55552602</v>
      </c>
      <c r="O43" s="98">
        <f t="shared" si="6"/>
        <v>645328374.05706203</v>
      </c>
      <c r="P43" s="98">
        <f t="shared" si="6"/>
        <v>699222464.63014197</v>
      </c>
      <c r="Q43" s="98">
        <f t="shared" si="6"/>
        <v>686464144.64629495</v>
      </c>
    </row>
    <row r="44" spans="1:17" ht="15" customHeight="1" x14ac:dyDescent="0.3">
      <c r="A44" s="14" t="s">
        <v>63</v>
      </c>
      <c r="B44" s="24" t="s">
        <v>64</v>
      </c>
      <c r="C44" s="97">
        <f t="shared" ref="C44:Q44" si="7">C16</f>
        <v>56724708.649030998</v>
      </c>
      <c r="D44" s="97">
        <f t="shared" si="7"/>
        <v>44611158.103428997</v>
      </c>
      <c r="E44" s="97">
        <f t="shared" si="7"/>
        <v>44722577.752150998</v>
      </c>
      <c r="F44" s="97">
        <f t="shared" si="7"/>
        <v>43842165.795920998</v>
      </c>
      <c r="G44" s="97">
        <f t="shared" si="7"/>
        <v>52341675.642973997</v>
      </c>
      <c r="H44" s="97">
        <f t="shared" si="7"/>
        <v>50241741.317703001</v>
      </c>
      <c r="I44" s="97">
        <f t="shared" si="7"/>
        <v>45254466.703174002</v>
      </c>
      <c r="J44" s="97">
        <f t="shared" si="7"/>
        <v>56073230.756894</v>
      </c>
      <c r="K44" s="97">
        <f t="shared" si="7"/>
        <v>56480304.017213002</v>
      </c>
      <c r="L44" s="97">
        <f t="shared" si="7"/>
        <v>59674185.380000003</v>
      </c>
      <c r="M44" s="97">
        <f t="shared" si="7"/>
        <v>65617545.339998998</v>
      </c>
      <c r="N44" s="97">
        <f t="shared" si="7"/>
        <v>60176038.049999997</v>
      </c>
      <c r="O44" s="97">
        <f t="shared" si="7"/>
        <v>55605405.933499999</v>
      </c>
      <c r="P44" s="97">
        <f t="shared" si="7"/>
        <v>68579566.882699996</v>
      </c>
      <c r="Q44" s="97">
        <f t="shared" si="7"/>
        <v>69417776.134140998</v>
      </c>
    </row>
    <row r="45" spans="1:17" ht="15" customHeight="1" x14ac:dyDescent="0.3">
      <c r="A45" s="13" t="s">
        <v>66</v>
      </c>
      <c r="B45" s="23" t="s">
        <v>67</v>
      </c>
      <c r="C45" s="98">
        <f t="shared" ref="C45:Q45" si="8">C19</f>
        <v>30721377.454677999</v>
      </c>
      <c r="D45" s="98">
        <f t="shared" si="8"/>
        <v>31755772.909113999</v>
      </c>
      <c r="E45" s="98">
        <f t="shared" si="8"/>
        <v>30683017.085425001</v>
      </c>
      <c r="F45" s="98">
        <f t="shared" si="8"/>
        <v>39303347.379137002</v>
      </c>
      <c r="G45" s="98">
        <f t="shared" si="8"/>
        <v>38610936.330160998</v>
      </c>
      <c r="H45" s="98">
        <f t="shared" si="8"/>
        <v>45552077.662357002</v>
      </c>
      <c r="I45" s="98">
        <f t="shared" si="8"/>
        <v>53506275.737008996</v>
      </c>
      <c r="J45" s="98">
        <f t="shared" si="8"/>
        <v>45871304.299451001</v>
      </c>
      <c r="K45" s="98">
        <f t="shared" si="8"/>
        <v>36853439.206132002</v>
      </c>
      <c r="L45" s="98">
        <f t="shared" si="8"/>
        <v>47956886.022742003</v>
      </c>
      <c r="M45" s="98">
        <f t="shared" si="8"/>
        <v>55971067.571979001</v>
      </c>
      <c r="N45" s="98">
        <f t="shared" si="8"/>
        <v>57407840.381212004</v>
      </c>
      <c r="O45" s="98">
        <f t="shared" si="8"/>
        <v>51791100.090847</v>
      </c>
      <c r="P45" s="98">
        <f t="shared" si="8"/>
        <v>47617306.402911</v>
      </c>
      <c r="Q45" s="98">
        <f t="shared" si="8"/>
        <v>51097190.171733998</v>
      </c>
    </row>
    <row r="46" spans="1:17" ht="15" customHeight="1" x14ac:dyDescent="0.3">
      <c r="A46" s="14" t="s">
        <v>60</v>
      </c>
      <c r="B46" s="24" t="s">
        <v>61</v>
      </c>
      <c r="C46" s="97">
        <f t="shared" ref="C46:Q46" si="9">C15</f>
        <v>142673398.89395401</v>
      </c>
      <c r="D46" s="97">
        <f t="shared" si="9"/>
        <v>120916921.85049701</v>
      </c>
      <c r="E46" s="97">
        <f t="shared" si="9"/>
        <v>129906251.34018099</v>
      </c>
      <c r="F46" s="97">
        <f t="shared" si="9"/>
        <v>172211770.67429501</v>
      </c>
      <c r="G46" s="97">
        <f t="shared" si="9"/>
        <v>149988201.360293</v>
      </c>
      <c r="H46" s="97">
        <f t="shared" si="9"/>
        <v>171961694.68782699</v>
      </c>
      <c r="I46" s="97">
        <f t="shared" si="9"/>
        <v>161454826.06595001</v>
      </c>
      <c r="J46" s="97">
        <f t="shared" si="9"/>
        <v>139989098.913017</v>
      </c>
      <c r="K46" s="97">
        <f t="shared" si="9"/>
        <v>176350203.43598899</v>
      </c>
      <c r="L46" s="97">
        <f t="shared" si="9"/>
        <v>177375184.383892</v>
      </c>
      <c r="M46" s="97">
        <f t="shared" si="9"/>
        <v>178684854.02149701</v>
      </c>
      <c r="N46" s="97">
        <f t="shared" si="9"/>
        <v>201281091.348492</v>
      </c>
      <c r="O46" s="97">
        <f t="shared" si="9"/>
        <v>203205795.261022</v>
      </c>
      <c r="P46" s="97">
        <f t="shared" si="9"/>
        <v>214145949.83128801</v>
      </c>
      <c r="Q46" s="97">
        <f t="shared" si="9"/>
        <v>193335616.32324898</v>
      </c>
    </row>
    <row r="47" spans="1:17" ht="15" customHeight="1" x14ac:dyDescent="0.3">
      <c r="A47" s="13" t="s">
        <v>57</v>
      </c>
      <c r="B47" s="23" t="s">
        <v>58</v>
      </c>
      <c r="C47" s="98">
        <f t="shared" ref="C47:Q47" si="10">C14</f>
        <v>54599351.859705001</v>
      </c>
      <c r="D47" s="98">
        <f t="shared" si="10"/>
        <v>58861923.073689997</v>
      </c>
      <c r="E47" s="98">
        <f t="shared" si="10"/>
        <v>64212098.251243003</v>
      </c>
      <c r="F47" s="98">
        <f t="shared" si="10"/>
        <v>53555742.830746002</v>
      </c>
      <c r="G47" s="98">
        <f t="shared" si="10"/>
        <v>63628321.029999003</v>
      </c>
      <c r="H47" s="98">
        <f t="shared" si="10"/>
        <v>57707141.405881003</v>
      </c>
      <c r="I47" s="98">
        <f t="shared" si="10"/>
        <v>72671950.741219997</v>
      </c>
      <c r="J47" s="98">
        <f t="shared" si="10"/>
        <v>92795511.779753</v>
      </c>
      <c r="K47" s="98">
        <f t="shared" si="10"/>
        <v>101870711.45187899</v>
      </c>
      <c r="L47" s="98">
        <f t="shared" si="10"/>
        <v>109671558.53917</v>
      </c>
      <c r="M47" s="98">
        <f t="shared" si="10"/>
        <v>118289994.417822</v>
      </c>
      <c r="N47" s="98">
        <f t="shared" si="10"/>
        <v>129646694.658269</v>
      </c>
      <c r="O47" s="98">
        <f t="shared" si="10"/>
        <v>128036976.05622999</v>
      </c>
      <c r="P47" s="98">
        <f t="shared" si="10"/>
        <v>114772954.93231399</v>
      </c>
      <c r="Q47" s="98">
        <f t="shared" si="10"/>
        <v>110358503.910138</v>
      </c>
    </row>
    <row r="48" spans="1:17" ht="15" customHeight="1" x14ac:dyDescent="0.3">
      <c r="A48" s="148" t="s">
        <v>68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</row>
    <row r="49" spans="1:17" ht="15" customHeight="1" x14ac:dyDescent="0.3">
      <c r="A49" s="13" t="s">
        <v>88</v>
      </c>
      <c r="B49" s="23" t="s">
        <v>69</v>
      </c>
      <c r="C49" s="46">
        <f>SUM(C43:C47)</f>
        <v>812613389.68270493</v>
      </c>
      <c r="D49" s="46">
        <f t="shared" ref="D49:Q49" si="11">SUM(D43:D47)</f>
        <v>743866106.01699209</v>
      </c>
      <c r="E49" s="46">
        <f t="shared" si="11"/>
        <v>739519276.85740399</v>
      </c>
      <c r="F49" s="46">
        <f t="shared" si="11"/>
        <v>873969840.07476604</v>
      </c>
      <c r="G49" s="46">
        <f t="shared" si="11"/>
        <v>1028608624.266414</v>
      </c>
      <c r="H49" s="46">
        <f t="shared" si="11"/>
        <v>1024202476.841115</v>
      </c>
      <c r="I49" s="46">
        <f t="shared" si="11"/>
        <v>1074089935.577353</v>
      </c>
      <c r="J49" s="46">
        <f t="shared" si="11"/>
        <v>1185172887.9422169</v>
      </c>
      <c r="K49" s="46">
        <f t="shared" si="11"/>
        <v>1189365165.971812</v>
      </c>
      <c r="L49" s="46">
        <f t="shared" si="11"/>
        <v>1110701486.2699912</v>
      </c>
      <c r="M49" s="46">
        <f t="shared" si="11"/>
        <v>1116297091.6959701</v>
      </c>
      <c r="N49" s="46">
        <f t="shared" si="11"/>
        <v>1045918088.993499</v>
      </c>
      <c r="O49" s="46">
        <f t="shared" si="11"/>
        <v>1083967651.3986611</v>
      </c>
      <c r="P49" s="46">
        <f t="shared" si="11"/>
        <v>1144338242.6793549</v>
      </c>
      <c r="Q49" s="46">
        <f t="shared" si="11"/>
        <v>1110673231.1855569</v>
      </c>
    </row>
    <row r="50" spans="1:17" ht="15" customHeight="1" x14ac:dyDescent="0.3"/>
    <row r="52" spans="1:17" x14ac:dyDescent="0.3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4.25" customHeight="1" x14ac:dyDescent="0.3">
      <c r="B54" s="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3">
      <c r="B55" s="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3">
      <c r="B56" s="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3">
      <c r="B57" s="5"/>
    </row>
    <row r="58" spans="1:17" x14ac:dyDescent="0.3">
      <c r="B58" s="5"/>
    </row>
    <row r="59" spans="1:17" x14ac:dyDescent="0.3">
      <c r="B59" s="5"/>
    </row>
    <row r="60" spans="1:17" x14ac:dyDescent="0.3">
      <c r="B60" s="5"/>
    </row>
    <row r="61" spans="1:17" x14ac:dyDescent="0.3">
      <c r="B61" s="5"/>
    </row>
    <row r="62" spans="1:17" x14ac:dyDescent="0.3">
      <c r="B62" s="5"/>
    </row>
    <row r="63" spans="1:17" x14ac:dyDescent="0.3">
      <c r="B63" s="5"/>
    </row>
    <row r="64" spans="1:17" x14ac:dyDescent="0.3">
      <c r="B64" s="5"/>
    </row>
    <row r="65" spans="2:15" x14ac:dyDescent="0.3">
      <c r="B65" s="5"/>
    </row>
    <row r="66" spans="2:15" x14ac:dyDescent="0.3">
      <c r="B66" s="5"/>
    </row>
    <row r="67" spans="2:15" x14ac:dyDescent="0.3">
      <c r="B67" s="5"/>
    </row>
    <row r="68" spans="2:15" x14ac:dyDescent="0.3">
      <c r="B68" s="5"/>
    </row>
    <row r="69" spans="2:15" x14ac:dyDescent="0.3">
      <c r="B69" s="5"/>
    </row>
    <row r="70" spans="2:15" x14ac:dyDescent="0.3">
      <c r="B70" s="5"/>
    </row>
    <row r="71" spans="2:15" x14ac:dyDescent="0.3">
      <c r="B71" s="5"/>
    </row>
    <row r="72" spans="2:15" x14ac:dyDescent="0.3">
      <c r="B72" s="5"/>
    </row>
    <row r="74" spans="2:15" x14ac:dyDescent="0.3">
      <c r="B74" s="5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2:15" x14ac:dyDescent="0.3">
      <c r="B75" s="5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2:15" x14ac:dyDescent="0.3">
      <c r="B76" s="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x14ac:dyDescent="0.3">
      <c r="B77" s="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2:15" x14ac:dyDescent="0.3">
      <c r="B78" s="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2:15" x14ac:dyDescent="0.3">
      <c r="B79" s="5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2:15" x14ac:dyDescent="0.3">
      <c r="B80" s="5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2:15" x14ac:dyDescent="0.3">
      <c r="B81" s="5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2:15" x14ac:dyDescent="0.3">
      <c r="B82" s="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2:15" x14ac:dyDescent="0.3">
      <c r="B83" s="5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2:15" x14ac:dyDescent="0.3">
      <c r="B84" s="5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2:15" x14ac:dyDescent="0.3">
      <c r="B85" s="5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2:15" x14ac:dyDescent="0.3">
      <c r="B86" s="5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2:15" x14ac:dyDescent="0.3">
      <c r="B87" s="5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2:15" x14ac:dyDescent="0.3">
      <c r="B88" s="5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2:15" x14ac:dyDescent="0.3">
      <c r="B89" s="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2:15" x14ac:dyDescent="0.3">
      <c r="B90" s="5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</sheetData>
  <mergeCells count="9">
    <mergeCell ref="A40:Q40"/>
    <mergeCell ref="A42:Q42"/>
    <mergeCell ref="A48:Q48"/>
    <mergeCell ref="A2:Q2"/>
    <mergeCell ref="A24:Q24"/>
    <mergeCell ref="A26:Q26"/>
    <mergeCell ref="A29:Q29"/>
    <mergeCell ref="C31:H31"/>
    <mergeCell ref="A34:Q34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I24"/>
  <sheetViews>
    <sheetView workbookViewId="0"/>
  </sheetViews>
  <sheetFormatPr defaultRowHeight="14" x14ac:dyDescent="0.3"/>
  <cols>
    <col min="1" max="1" width="42.4609375" customWidth="1"/>
    <col min="2" max="8" width="12.23046875" customWidth="1"/>
    <col min="9" max="9" width="12.4609375" customWidth="1"/>
  </cols>
  <sheetData>
    <row r="2" spans="1:9" ht="25" customHeight="1" x14ac:dyDescent="0.3">
      <c r="A2" s="151" t="s">
        <v>286</v>
      </c>
      <c r="B2" s="151"/>
      <c r="C2" s="151"/>
      <c r="D2" s="151"/>
      <c r="E2" s="151"/>
      <c r="F2" s="151"/>
      <c r="G2" s="151"/>
      <c r="H2" s="151"/>
      <c r="I2" s="151"/>
    </row>
    <row r="3" spans="1:9" ht="20.149999999999999" customHeight="1" x14ac:dyDescent="0.3">
      <c r="A3" s="108" t="s">
        <v>23</v>
      </c>
      <c r="B3" s="108">
        <v>2016</v>
      </c>
      <c r="C3" s="108">
        <v>2017</v>
      </c>
      <c r="D3" s="108">
        <v>2018</v>
      </c>
      <c r="E3" s="108">
        <v>2019</v>
      </c>
      <c r="F3" s="108">
        <v>2020</v>
      </c>
      <c r="G3" s="108">
        <v>2021</v>
      </c>
      <c r="H3" s="108">
        <v>2022</v>
      </c>
      <c r="I3" s="108">
        <v>2023</v>
      </c>
    </row>
    <row r="4" spans="1:9" ht="15" customHeight="1" x14ac:dyDescent="0.3">
      <c r="A4" s="13" t="s">
        <v>287</v>
      </c>
      <c r="B4" s="98">
        <v>49813814.102397002</v>
      </c>
      <c r="C4" s="98">
        <v>38672392.476731002</v>
      </c>
      <c r="D4" s="98">
        <v>-43289036.667967007</v>
      </c>
      <c r="E4" s="98">
        <v>-69957861.880237997</v>
      </c>
      <c r="F4" s="98">
        <v>-73393888.847164989</v>
      </c>
      <c r="G4" s="98">
        <v>-52985459.098647997</v>
      </c>
      <c r="H4" s="98">
        <v>-76987778.554816991</v>
      </c>
      <c r="I4" s="98">
        <v>-121719238.12348104</v>
      </c>
    </row>
    <row r="5" spans="1:9" ht="15" customHeight="1" x14ac:dyDescent="0.3">
      <c r="A5" s="14" t="s">
        <v>288</v>
      </c>
      <c r="B5" s="97">
        <v>20638295.624856003</v>
      </c>
      <c r="C5" s="97">
        <v>-21110068.689135</v>
      </c>
      <c r="D5" s="97">
        <v>-45726063.674925998</v>
      </c>
      <c r="E5" s="97">
        <v>-44258655.447234996</v>
      </c>
      <c r="F5" s="97">
        <v>-25814040.012189999</v>
      </c>
      <c r="G5" s="97">
        <v>-3678007.1910359999</v>
      </c>
      <c r="H5" s="97">
        <v>-20435462.210092001</v>
      </c>
      <c r="I5" s="97">
        <v>-50161586.027031004</v>
      </c>
    </row>
    <row r="6" spans="1:9" x14ac:dyDescent="0.3">
      <c r="A6" s="17" t="s">
        <v>289</v>
      </c>
    </row>
    <row r="9" spans="1:9" ht="14.15" customHeight="1" x14ac:dyDescent="0.3">
      <c r="A9" s="127"/>
      <c r="B9" s="127"/>
      <c r="C9" s="127"/>
      <c r="D9" s="127"/>
      <c r="E9" s="127"/>
      <c r="F9" s="127"/>
      <c r="G9" s="127"/>
      <c r="H9" s="127"/>
      <c r="I9" s="127"/>
    </row>
    <row r="10" spans="1:9" ht="14.15" customHeight="1" x14ac:dyDescent="0.3">
      <c r="A10" s="128"/>
      <c r="B10" s="128"/>
      <c r="C10" s="128"/>
      <c r="D10" s="128"/>
      <c r="E10" s="128"/>
      <c r="F10" s="128"/>
      <c r="G10" s="128"/>
      <c r="H10" s="128"/>
      <c r="I10" s="128"/>
    </row>
    <row r="11" spans="1:9" x14ac:dyDescent="0.3">
      <c r="A11" s="129"/>
      <c r="B11" s="130"/>
      <c r="C11" s="130"/>
      <c r="D11" s="130"/>
      <c r="E11" s="130"/>
      <c r="F11" s="130"/>
      <c r="G11" s="130"/>
      <c r="H11" s="130"/>
      <c r="I11" s="130"/>
    </row>
    <row r="12" spans="1:9" x14ac:dyDescent="0.3">
      <c r="A12" s="129"/>
      <c r="B12" s="130"/>
      <c r="C12" s="130"/>
      <c r="D12" s="130"/>
      <c r="E12" s="130"/>
      <c r="F12" s="130"/>
      <c r="G12" s="130"/>
      <c r="H12" s="130"/>
      <c r="I12" s="130"/>
    </row>
    <row r="13" spans="1:9" x14ac:dyDescent="0.3">
      <c r="A13" s="129"/>
      <c r="B13" s="130"/>
      <c r="C13" s="130"/>
      <c r="D13" s="130"/>
      <c r="E13" s="130"/>
      <c r="F13" s="130"/>
      <c r="G13" s="130"/>
      <c r="H13" s="130"/>
      <c r="I13" s="130"/>
    </row>
    <row r="15" spans="1:9" x14ac:dyDescent="0.3">
      <c r="B15" s="1"/>
      <c r="C15" s="1"/>
      <c r="D15" s="1"/>
      <c r="E15" s="1"/>
      <c r="F15" s="1"/>
      <c r="G15" s="1"/>
      <c r="H15" s="1"/>
      <c r="I15" s="1"/>
    </row>
    <row r="18" spans="2:9" x14ac:dyDescent="0.3">
      <c r="B18" s="131"/>
      <c r="C18" s="131"/>
      <c r="D18" s="131"/>
      <c r="E18" s="131"/>
      <c r="F18" s="131"/>
      <c r="G18" s="131"/>
      <c r="H18" s="131"/>
      <c r="I18" s="131"/>
    </row>
    <row r="19" spans="2:9" x14ac:dyDescent="0.3">
      <c r="B19" s="132"/>
      <c r="C19" s="132"/>
      <c r="D19" s="132"/>
      <c r="E19" s="132"/>
      <c r="F19" s="132"/>
      <c r="G19" s="132"/>
      <c r="H19" s="132"/>
      <c r="I19" s="132"/>
    </row>
    <row r="20" spans="2:9" x14ac:dyDescent="0.3">
      <c r="B20" s="133"/>
      <c r="C20" s="133"/>
      <c r="D20" s="133"/>
      <c r="E20" s="133"/>
      <c r="F20" s="133"/>
      <c r="G20" s="133"/>
      <c r="H20" s="133"/>
      <c r="I20" s="133"/>
    </row>
    <row r="21" spans="2:9" x14ac:dyDescent="0.3">
      <c r="B21" s="51"/>
      <c r="C21" s="51"/>
      <c r="D21" s="51"/>
    </row>
    <row r="22" spans="2:9" x14ac:dyDescent="0.3">
      <c r="B22" s="51"/>
      <c r="C22" s="51"/>
      <c r="D22" s="51"/>
    </row>
    <row r="23" spans="2:9" x14ac:dyDescent="0.3">
      <c r="B23" s="1"/>
      <c r="C23" s="1"/>
      <c r="D23" s="1"/>
      <c r="E23" s="1"/>
      <c r="F23" s="1"/>
      <c r="G23" s="1"/>
      <c r="H23" s="1"/>
      <c r="I23" s="1"/>
    </row>
    <row r="24" spans="2:9" x14ac:dyDescent="0.3">
      <c r="B24" s="1"/>
      <c r="C24" s="1"/>
      <c r="D24" s="1"/>
    </row>
  </sheetData>
  <mergeCells count="1">
    <mergeCell ref="A2:I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P64"/>
  <sheetViews>
    <sheetView workbookViewId="0"/>
  </sheetViews>
  <sheetFormatPr defaultRowHeight="14" x14ac:dyDescent="0.3"/>
  <cols>
    <col min="1" max="1" width="35" customWidth="1"/>
    <col min="2" max="4" width="10.84375" customWidth="1"/>
    <col min="5" max="13" width="10.765625" customWidth="1"/>
    <col min="14" max="15" width="11.3046875" customWidth="1"/>
    <col min="16" max="16" width="12.3046875" customWidth="1"/>
  </cols>
  <sheetData>
    <row r="2" spans="1:16" ht="25" customHeight="1" x14ac:dyDescent="0.3">
      <c r="A2" s="151" t="s">
        <v>259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0.149999999999999" customHeight="1" x14ac:dyDescent="0.3">
      <c r="A3" s="108" t="s">
        <v>89</v>
      </c>
      <c r="B3" s="108">
        <v>2009</v>
      </c>
      <c r="C3" s="108">
        <v>2010</v>
      </c>
      <c r="D3" s="108">
        <v>2011</v>
      </c>
      <c r="E3" s="108">
        <v>2012</v>
      </c>
      <c r="F3" s="108">
        <v>2013</v>
      </c>
      <c r="G3" s="108">
        <v>2014</v>
      </c>
      <c r="H3" s="108">
        <v>2015</v>
      </c>
      <c r="I3" s="108">
        <v>2016</v>
      </c>
      <c r="J3" s="108">
        <v>2017</v>
      </c>
      <c r="K3" s="108">
        <v>2018</v>
      </c>
      <c r="L3" s="108">
        <v>2019</v>
      </c>
      <c r="M3" s="108">
        <v>2020</v>
      </c>
      <c r="N3" s="108">
        <v>2021</v>
      </c>
      <c r="O3" s="108">
        <v>2022</v>
      </c>
      <c r="P3" s="108">
        <v>2023</v>
      </c>
    </row>
    <row r="4" spans="1:16" ht="15" customHeight="1" x14ac:dyDescent="0.3">
      <c r="A4" s="73" t="s">
        <v>90</v>
      </c>
      <c r="B4" s="29">
        <v>320902040.93337697</v>
      </c>
      <c r="C4" s="29">
        <v>317607837.12186801</v>
      </c>
      <c r="D4" s="29">
        <v>372382442.81873798</v>
      </c>
      <c r="E4" s="29">
        <v>537253067.10371792</v>
      </c>
      <c r="F4" s="29">
        <v>478236271.96517903</v>
      </c>
      <c r="G4" s="29">
        <v>498846882.93085301</v>
      </c>
      <c r="H4" s="29">
        <v>507828708.54000098</v>
      </c>
      <c r="I4" s="29">
        <v>581564790.59474206</v>
      </c>
      <c r="J4" s="29">
        <v>676390759.77551305</v>
      </c>
      <c r="K4" s="29"/>
      <c r="L4" s="29"/>
      <c r="M4" s="29"/>
      <c r="N4" s="29"/>
      <c r="O4" s="29"/>
      <c r="P4" s="29"/>
    </row>
    <row r="5" spans="1:16" ht="15" customHeight="1" x14ac:dyDescent="0.3">
      <c r="A5" s="14" t="s">
        <v>91</v>
      </c>
      <c r="B5" s="31"/>
      <c r="C5" s="31"/>
      <c r="D5" s="31"/>
      <c r="E5" s="31"/>
      <c r="F5" s="31"/>
      <c r="G5" s="31"/>
      <c r="H5" s="31"/>
      <c r="I5" s="31"/>
      <c r="J5" s="31"/>
      <c r="K5" s="31">
        <v>476134328.8707</v>
      </c>
      <c r="L5" s="31">
        <v>464821096.3028</v>
      </c>
      <c r="M5" s="31">
        <v>439564071.45170009</v>
      </c>
      <c r="N5" s="31">
        <v>449890277.69510007</v>
      </c>
      <c r="O5" s="31">
        <v>446818146.33020002</v>
      </c>
      <c r="P5" s="31">
        <v>456975091.87239999</v>
      </c>
    </row>
    <row r="6" spans="1:16" ht="15" customHeight="1" x14ac:dyDescent="0.3">
      <c r="A6" s="73" t="s">
        <v>92</v>
      </c>
      <c r="B6" s="29"/>
      <c r="C6" s="29"/>
      <c r="D6" s="29"/>
      <c r="E6" s="29"/>
      <c r="F6" s="29"/>
      <c r="G6" s="29"/>
      <c r="H6" s="29"/>
      <c r="I6" s="29"/>
      <c r="J6" s="29"/>
      <c r="K6" s="29">
        <v>250893433.6593</v>
      </c>
      <c r="L6" s="29">
        <v>259105432.58719999</v>
      </c>
      <c r="M6" s="29">
        <v>248806370.8576</v>
      </c>
      <c r="N6" s="29">
        <v>239664502.6649</v>
      </c>
      <c r="O6" s="29">
        <v>220587899.40641403</v>
      </c>
      <c r="P6" s="29">
        <v>220839674.0476</v>
      </c>
    </row>
    <row r="7" spans="1:16" ht="15" customHeight="1" x14ac:dyDescent="0.3">
      <c r="A7" s="14" t="s">
        <v>93</v>
      </c>
      <c r="B7" s="31">
        <v>243149673.42499998</v>
      </c>
      <c r="C7" s="31">
        <v>255696679.11434501</v>
      </c>
      <c r="D7" s="31">
        <v>259310725.70014197</v>
      </c>
      <c r="E7" s="31">
        <v>330601161.593701</v>
      </c>
      <c r="F7" s="31">
        <v>317070201.41216904</v>
      </c>
      <c r="G7" s="31">
        <v>349061312.67291099</v>
      </c>
      <c r="H7" s="31">
        <v>400753968.00442898</v>
      </c>
      <c r="I7" s="31">
        <v>513452354.56617898</v>
      </c>
      <c r="J7" s="31">
        <v>621663207.48741007</v>
      </c>
      <c r="K7" s="31">
        <v>608729201.27999997</v>
      </c>
      <c r="L7" s="31">
        <v>629320070.03600013</v>
      </c>
      <c r="M7" s="31">
        <v>655937839.46200001</v>
      </c>
      <c r="N7" s="31">
        <v>663080290.58121109</v>
      </c>
      <c r="O7" s="31">
        <v>628062794.44539201</v>
      </c>
      <c r="P7" s="31">
        <v>606100035.13134384</v>
      </c>
    </row>
    <row r="8" spans="1:16" x14ac:dyDescent="0.3">
      <c r="A8" s="17" t="s">
        <v>84</v>
      </c>
      <c r="B8" s="17"/>
      <c r="C8" s="17"/>
      <c r="D8" s="17"/>
    </row>
    <row r="9" spans="1:16" x14ac:dyDescent="0.3">
      <c r="A9" s="17"/>
      <c r="B9" s="17"/>
      <c r="C9" s="17"/>
      <c r="D9" s="17"/>
    </row>
    <row r="10" spans="1:16" x14ac:dyDescent="0.3">
      <c r="A10" s="17"/>
      <c r="B10" s="17"/>
      <c r="C10" s="17"/>
      <c r="D10" s="17"/>
    </row>
    <row r="11" spans="1:16" x14ac:dyDescent="0.3">
      <c r="A11" s="17"/>
      <c r="B11" s="17"/>
      <c r="C11" s="17"/>
      <c r="D11" s="17"/>
    </row>
    <row r="12" spans="1:16" x14ac:dyDescent="0.3">
      <c r="A12" s="17"/>
      <c r="B12" s="17"/>
      <c r="C12" s="17"/>
      <c r="D12" s="17"/>
    </row>
    <row r="13" spans="1:16" x14ac:dyDescent="0.3">
      <c r="B13" s="124"/>
    </row>
    <row r="14" spans="1:16" x14ac:dyDescent="0.3"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</row>
    <row r="15" spans="1:16" x14ac:dyDescent="0.3"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</row>
    <row r="16" spans="1:16" x14ac:dyDescent="0.3">
      <c r="B16" s="121"/>
      <c r="E16" s="1"/>
      <c r="F16" s="1"/>
      <c r="G16" s="1"/>
      <c r="H16" s="1"/>
      <c r="I16" s="1"/>
      <c r="J16" s="1"/>
    </row>
    <row r="17" spans="1:16" x14ac:dyDescent="0.3">
      <c r="A17" s="17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7"/>
    </row>
    <row r="18" spans="1:16" x14ac:dyDescent="0.3">
      <c r="A18" s="17"/>
    </row>
    <row r="19" spans="1:16" x14ac:dyDescent="0.3">
      <c r="A19" s="17"/>
      <c r="B19" s="124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</row>
    <row r="20" spans="1:16" x14ac:dyDescent="0.3">
      <c r="A20" s="17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</row>
    <row r="21" spans="1:16" x14ac:dyDescent="0.3">
      <c r="B21" s="126"/>
      <c r="C21" s="126"/>
      <c r="D21" s="126"/>
      <c r="E21" s="126"/>
      <c r="F21" s="126"/>
      <c r="G21" s="126"/>
      <c r="H21" s="126"/>
      <c r="I21" s="126"/>
      <c r="J21" s="126"/>
      <c r="K21" s="122"/>
      <c r="L21" s="122"/>
      <c r="M21" s="122"/>
      <c r="N21" s="122"/>
      <c r="O21" s="122"/>
      <c r="P21" s="122"/>
    </row>
    <row r="22" spans="1:16" x14ac:dyDescent="0.3">
      <c r="B22" s="122"/>
      <c r="C22" s="122"/>
      <c r="D22" s="122"/>
      <c r="E22" s="122"/>
      <c r="F22" s="122"/>
      <c r="G22" s="122"/>
      <c r="H22" s="122"/>
      <c r="I22" s="122"/>
      <c r="J22" s="122"/>
      <c r="K22" s="126"/>
      <c r="L22" s="126"/>
      <c r="M22" s="126"/>
      <c r="N22" s="126"/>
      <c r="O22" s="126"/>
      <c r="P22" s="126"/>
    </row>
    <row r="23" spans="1:16" x14ac:dyDescent="0.3">
      <c r="B23" s="121"/>
      <c r="C23" s="121"/>
      <c r="D23" s="121"/>
      <c r="E23" s="123"/>
      <c r="F23" s="123"/>
      <c r="G23" s="123"/>
      <c r="H23" s="123"/>
      <c r="I23" s="123"/>
      <c r="J23" s="121"/>
      <c r="K23" s="123"/>
      <c r="L23" s="123"/>
      <c r="M23" s="123"/>
      <c r="N23" s="123"/>
      <c r="O23" s="123"/>
      <c r="P23" s="123"/>
    </row>
    <row r="25" spans="1:16" x14ac:dyDescent="0.3">
      <c r="K25" s="1"/>
      <c r="L25" s="1"/>
      <c r="M25" s="1"/>
      <c r="N25" s="1"/>
      <c r="O25" s="1"/>
    </row>
    <row r="28" spans="1:16" x14ac:dyDescent="0.3">
      <c r="K28" s="1"/>
      <c r="L28" s="1"/>
      <c r="M28" s="1"/>
      <c r="N28" s="1"/>
      <c r="O28" s="1"/>
    </row>
    <row r="30" spans="1:16" x14ac:dyDescent="0.3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6" x14ac:dyDescent="0.3">
      <c r="A31" s="17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6" x14ac:dyDescent="0.3">
      <c r="A32" s="17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1:15" x14ac:dyDescent="0.3">
      <c r="A33" s="17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x14ac:dyDescent="0.3">
      <c r="A34" s="17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1:15" x14ac:dyDescent="0.3">
      <c r="A35" s="17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1:15" x14ac:dyDescent="0.3">
      <c r="A36" s="17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7" spans="1:15" x14ac:dyDescent="0.3">
      <c r="A37" s="17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</row>
    <row r="38" spans="1:15" x14ac:dyDescent="0.3">
      <c r="A38" s="17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</row>
    <row r="39" spans="1:15" x14ac:dyDescent="0.3">
      <c r="A39" s="17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</row>
    <row r="40" spans="1:15" x14ac:dyDescent="0.3">
      <c r="A40" s="17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</row>
    <row r="41" spans="1:15" x14ac:dyDescent="0.3">
      <c r="A41" s="17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1:15" x14ac:dyDescent="0.3">
      <c r="A42" s="17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x14ac:dyDescent="0.3">
      <c r="A43" s="17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</row>
    <row r="44" spans="1:15" x14ac:dyDescent="0.3">
      <c r="A44" s="17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</row>
    <row r="45" spans="1:15" x14ac:dyDescent="0.3">
      <c r="A45" s="1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1:15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 x14ac:dyDescent="0.3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</row>
    <row r="48" spans="1:15" x14ac:dyDescent="0.3">
      <c r="A48" s="17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1:15" x14ac:dyDescent="0.3">
      <c r="A49" s="17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</row>
    <row r="50" spans="1:15" x14ac:dyDescent="0.3">
      <c r="A50" s="17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15" x14ac:dyDescent="0.3">
      <c r="A51" s="17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</row>
    <row r="52" spans="1:15" x14ac:dyDescent="0.3">
      <c r="A52" s="17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</row>
    <row r="53" spans="1:15" x14ac:dyDescent="0.3">
      <c r="A53" s="17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4" spans="1:15" x14ac:dyDescent="0.3">
      <c r="A54" s="17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</row>
    <row r="55" spans="1:15" x14ac:dyDescent="0.3">
      <c r="A55" s="17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</row>
    <row r="56" spans="1:15" x14ac:dyDescent="0.3">
      <c r="A56" s="17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</row>
    <row r="57" spans="1:15" x14ac:dyDescent="0.3">
      <c r="A57" s="17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</row>
    <row r="58" spans="1:15" x14ac:dyDescent="0.3">
      <c r="A58" s="17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</row>
    <row r="59" spans="1:15" x14ac:dyDescent="0.3">
      <c r="A59" s="17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</row>
    <row r="60" spans="1:15" x14ac:dyDescent="0.3">
      <c r="A60" s="17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</row>
    <row r="61" spans="1:15" x14ac:dyDescent="0.3">
      <c r="A61" s="17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</row>
    <row r="62" spans="1:15" x14ac:dyDescent="0.3">
      <c r="A62" s="17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</row>
    <row r="63" spans="1:15" x14ac:dyDescent="0.3">
      <c r="A63" s="17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</row>
    <row r="64" spans="1:15" x14ac:dyDescent="0.3">
      <c r="A64" s="1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</sheetData>
  <mergeCells count="1">
    <mergeCell ref="A2:P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I15"/>
  <sheetViews>
    <sheetView workbookViewId="0"/>
  </sheetViews>
  <sheetFormatPr defaultRowHeight="14" x14ac:dyDescent="0.3"/>
  <cols>
    <col min="1" max="1" width="42.4609375" customWidth="1"/>
    <col min="2" max="8" width="12.23046875" customWidth="1"/>
    <col min="9" max="9" width="9.4609375" bestFit="1" customWidth="1"/>
  </cols>
  <sheetData>
    <row r="2" spans="1:9" ht="25" customHeight="1" x14ac:dyDescent="0.3">
      <c r="A2" s="151" t="s">
        <v>279</v>
      </c>
      <c r="B2" s="151"/>
      <c r="C2" s="151"/>
      <c r="D2" s="151"/>
      <c r="E2" s="151"/>
      <c r="F2" s="151"/>
      <c r="G2" s="151"/>
      <c r="H2" s="151"/>
      <c r="I2" s="151"/>
    </row>
    <row r="3" spans="1:9" ht="20.149999999999999" customHeight="1" x14ac:dyDescent="0.3">
      <c r="A3" s="18" t="s">
        <v>89</v>
      </c>
      <c r="B3" s="18">
        <v>2016</v>
      </c>
      <c r="C3" s="18">
        <v>2017</v>
      </c>
      <c r="D3" s="18">
        <v>2018</v>
      </c>
      <c r="E3" s="18">
        <v>2019</v>
      </c>
      <c r="F3" s="18">
        <v>2020</v>
      </c>
      <c r="G3" s="18">
        <v>2021</v>
      </c>
      <c r="H3" s="18">
        <v>2022</v>
      </c>
      <c r="I3" s="99">
        <v>2023</v>
      </c>
    </row>
    <row r="4" spans="1:9" ht="15" customHeight="1" x14ac:dyDescent="0.3">
      <c r="A4" s="13" t="s">
        <v>94</v>
      </c>
      <c r="B4" s="10">
        <v>71864726.979753003</v>
      </c>
      <c r="C4" s="10">
        <v>78255531.990409002</v>
      </c>
      <c r="D4" s="10">
        <v>77119692.653561011</v>
      </c>
      <c r="E4" s="10">
        <v>79663934.008221</v>
      </c>
      <c r="F4" s="10">
        <v>79791344.444860995</v>
      </c>
      <c r="G4" s="10">
        <v>79740063.70422399</v>
      </c>
      <c r="H4" s="10">
        <v>72538412.031627998</v>
      </c>
      <c r="I4" s="98">
        <v>64370579.520719998</v>
      </c>
    </row>
    <row r="5" spans="1:9" ht="15" customHeight="1" x14ac:dyDescent="0.3">
      <c r="A5" s="14" t="s">
        <v>95</v>
      </c>
      <c r="B5" s="12">
        <v>8681191.8000000007</v>
      </c>
      <c r="C5" s="12">
        <v>11963364.67</v>
      </c>
      <c r="D5" s="12">
        <v>12275114.780000001</v>
      </c>
      <c r="E5" s="12">
        <v>11225912.3156</v>
      </c>
      <c r="F5" s="12">
        <v>13402750.854</v>
      </c>
      <c r="G5" s="12">
        <v>13014678.6316</v>
      </c>
      <c r="H5" s="12">
        <v>11889680.864</v>
      </c>
      <c r="I5" s="97">
        <v>13223674.449999999</v>
      </c>
    </row>
    <row r="6" spans="1:9" ht="15" customHeight="1" x14ac:dyDescent="0.3">
      <c r="A6" s="13" t="s">
        <v>34</v>
      </c>
      <c r="B6" s="10">
        <v>513452354.56617898</v>
      </c>
      <c r="C6" s="10">
        <v>621663207.48741007</v>
      </c>
      <c r="D6" s="10">
        <v>608729201.27999997</v>
      </c>
      <c r="E6" s="10">
        <v>615367749.03000009</v>
      </c>
      <c r="F6" s="10">
        <v>594391189.39120007</v>
      </c>
      <c r="G6" s="10">
        <v>602385737.72000003</v>
      </c>
      <c r="H6" s="10">
        <v>582969305.85779107</v>
      </c>
      <c r="I6" s="98">
        <v>568324253.26512885</v>
      </c>
    </row>
    <row r="7" spans="1:9" x14ac:dyDescent="0.3">
      <c r="A7" s="17" t="s">
        <v>84</v>
      </c>
    </row>
    <row r="9" spans="1:9" x14ac:dyDescent="0.3">
      <c r="B9" s="68"/>
      <c r="C9" s="68"/>
      <c r="D9" s="68"/>
      <c r="E9" s="68"/>
      <c r="F9" s="68"/>
      <c r="G9" s="68"/>
      <c r="H9" s="68"/>
    </row>
    <row r="12" spans="1:9" x14ac:dyDescent="0.3">
      <c r="B12" s="51"/>
      <c r="C12" s="51"/>
      <c r="D12" s="51"/>
    </row>
    <row r="13" spans="1:9" x14ac:dyDescent="0.3">
      <c r="B13" s="51"/>
      <c r="C13" s="51"/>
      <c r="D13" s="51"/>
    </row>
    <row r="14" spans="1:9" x14ac:dyDescent="0.3">
      <c r="B14" s="1"/>
      <c r="C14" s="1"/>
      <c r="D14" s="1"/>
    </row>
    <row r="15" spans="1:9" x14ac:dyDescent="0.3">
      <c r="B15" s="1"/>
      <c r="C15" s="1"/>
      <c r="D15" s="1"/>
    </row>
  </sheetData>
  <mergeCells count="1">
    <mergeCell ref="A2:I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12"/>
  <sheetViews>
    <sheetView workbookViewId="0"/>
  </sheetViews>
  <sheetFormatPr defaultRowHeight="14" x14ac:dyDescent="0.3"/>
  <cols>
    <col min="1" max="6" width="24.23046875" customWidth="1"/>
  </cols>
  <sheetData>
    <row r="2" spans="1:6" ht="25" customHeight="1" x14ac:dyDescent="0.3">
      <c r="A2" s="144" t="s">
        <v>195</v>
      </c>
      <c r="B2" s="144"/>
      <c r="C2" s="144"/>
      <c r="D2" s="144"/>
      <c r="E2" s="144"/>
      <c r="F2" s="144"/>
    </row>
    <row r="3" spans="1:6" ht="20.149999999999999" customHeight="1" x14ac:dyDescent="0.3">
      <c r="A3" s="18" t="s">
        <v>96</v>
      </c>
      <c r="B3" s="18" t="s">
        <v>97</v>
      </c>
      <c r="C3" s="18" t="s">
        <v>98</v>
      </c>
      <c r="D3" s="18" t="s">
        <v>99</v>
      </c>
      <c r="E3" s="18" t="s">
        <v>100</v>
      </c>
      <c r="F3" s="18" t="s">
        <v>101</v>
      </c>
    </row>
    <row r="4" spans="1:6" x14ac:dyDescent="0.3">
      <c r="A4" s="15">
        <v>2015</v>
      </c>
      <c r="B4" s="55">
        <v>147696</v>
      </c>
      <c r="C4" s="55">
        <v>485309502.87419635</v>
      </c>
      <c r="D4" s="55">
        <v>101734540.76159997</v>
      </c>
      <c r="E4" s="55">
        <v>13146159.649998026</v>
      </c>
      <c r="F4" s="55">
        <v>600190203.47999084</v>
      </c>
    </row>
    <row r="5" spans="1:6" x14ac:dyDescent="0.3">
      <c r="A5" s="6">
        <v>2016</v>
      </c>
      <c r="B5" s="56">
        <v>136288</v>
      </c>
      <c r="C5" s="56">
        <v>472767848.39479935</v>
      </c>
      <c r="D5" s="56">
        <v>100808858.24299988</v>
      </c>
      <c r="E5" s="56">
        <v>14280265.581998989</v>
      </c>
      <c r="F5" s="56">
        <v>587856969.81999445</v>
      </c>
    </row>
    <row r="6" spans="1:6" x14ac:dyDescent="0.3">
      <c r="A6" s="15">
        <v>2017</v>
      </c>
      <c r="B6" s="55">
        <v>121031</v>
      </c>
      <c r="C6" s="55">
        <v>485841832.05819488</v>
      </c>
      <c r="D6" s="55">
        <v>112794169.3222</v>
      </c>
      <c r="E6" s="55">
        <v>16155412.127999976</v>
      </c>
      <c r="F6" s="55">
        <v>614791414.32999492</v>
      </c>
    </row>
    <row r="7" spans="1:6" x14ac:dyDescent="0.3">
      <c r="A7" s="6">
        <v>2018</v>
      </c>
      <c r="B7" s="56">
        <v>129069</v>
      </c>
      <c r="C7" s="56">
        <v>472247108.67679465</v>
      </c>
      <c r="D7" s="56">
        <v>110569685.78119995</v>
      </c>
      <c r="E7" s="56">
        <v>16461345.376000077</v>
      </c>
      <c r="F7" s="56">
        <v>599278141.42999244</v>
      </c>
    </row>
    <row r="8" spans="1:6" x14ac:dyDescent="0.3">
      <c r="A8" s="15">
        <v>2019</v>
      </c>
      <c r="B8" s="55">
        <v>125744</v>
      </c>
      <c r="C8" s="55">
        <v>491411978.90158677</v>
      </c>
      <c r="D8" s="55">
        <v>117307323.74180013</v>
      </c>
      <c r="E8" s="55">
        <v>9534570.0210000165</v>
      </c>
      <c r="F8" s="55">
        <v>618253871.77999103</v>
      </c>
    </row>
    <row r="9" spans="1:6" x14ac:dyDescent="0.3">
      <c r="A9" s="6">
        <v>2020</v>
      </c>
      <c r="B9" s="56">
        <v>111356</v>
      </c>
      <c r="C9" s="56">
        <v>426915723.58999395</v>
      </c>
      <c r="D9" s="56">
        <v>98582419.893800497</v>
      </c>
      <c r="E9" s="56">
        <v>10518072.611999936</v>
      </c>
      <c r="F9" s="56">
        <v>536016217.20999324</v>
      </c>
    </row>
    <row r="10" spans="1:6" x14ac:dyDescent="0.3">
      <c r="A10" s="15">
        <v>2021</v>
      </c>
      <c r="B10" s="55">
        <v>112134</v>
      </c>
      <c r="C10" s="55">
        <v>417812540.42539215</v>
      </c>
      <c r="D10" s="55">
        <v>94042007.798000216</v>
      </c>
      <c r="E10" s="55">
        <v>6102859.9429999888</v>
      </c>
      <c r="F10" s="55">
        <v>517957408.02999192</v>
      </c>
    </row>
    <row r="11" spans="1:6" x14ac:dyDescent="0.3">
      <c r="A11" s="57">
        <v>2022</v>
      </c>
      <c r="B11" s="56">
        <v>129025</v>
      </c>
      <c r="C11" s="56">
        <v>412989721.92279506</v>
      </c>
      <c r="D11" s="56">
        <v>80915343.619799912</v>
      </c>
      <c r="E11" s="56">
        <v>5465168.8789999904</v>
      </c>
      <c r="F11" s="56">
        <v>499370235.63999403</v>
      </c>
    </row>
    <row r="12" spans="1:6" x14ac:dyDescent="0.3">
      <c r="A12" s="15">
        <v>2023</v>
      </c>
      <c r="B12" s="55">
        <v>160385</v>
      </c>
      <c r="C12" s="55">
        <v>582374308.55779326</v>
      </c>
      <c r="D12" s="55">
        <v>101736386.76140045</v>
      </c>
      <c r="E12" s="55">
        <v>9206880.7849999927</v>
      </c>
      <c r="F12" s="55">
        <v>693317575.82499766</v>
      </c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991ABBFFA054EA465E12AB89C9489" ma:contentTypeVersion="1" ma:contentTypeDescription="Create a new document." ma:contentTypeScope="" ma:versionID="31ac70ac7cb26c90cff3e52f8ea35bff">
  <xsd:schema xmlns:xsd="http://www.w3.org/2001/XMLSchema" xmlns:xs="http://www.w3.org/2001/XMLSchema" xmlns:p="http://schemas.microsoft.com/office/2006/metadata/properties" xmlns:ns2="58ce1c85-a318-42ec-bc41-99a813f997e9" targetNamespace="http://schemas.microsoft.com/office/2006/metadata/properties" ma:root="true" ma:fieldsID="4924125cd13ab3fb6c1c8c49c8392f63" ns2:_="">
    <xsd:import namespace="58ce1c85-a318-42ec-bc41-99a813f997e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e1c85-a318-42ec-bc41-99a813f997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33ed6465-8d2f-4fab-bbbc-787e2c148707" value=""/>
</sisl>
</file>

<file path=customXml/itemProps1.xml><?xml version="1.0" encoding="utf-8"?>
<ds:datastoreItem xmlns:ds="http://schemas.openxmlformats.org/officeDocument/2006/customXml" ds:itemID="{A72A0189-4877-4AFC-9E2F-4504EB049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ce1c85-a318-42ec-bc41-99a813f99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5E9BF8-ACA3-469D-BC0C-828CE65840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1D3156-B0EF-432E-9D01-5459B614548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58ce1c85-a318-42ec-bc41-99a813f997e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47F1A13-248A-4143-9C38-563B25A8E8F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Background</vt:lpstr>
      <vt:lpstr>PremData</vt:lpstr>
      <vt:lpstr>UltData</vt:lpstr>
      <vt:lpstr>Figure12</vt:lpstr>
      <vt:lpstr>Figure13_18</vt:lpstr>
      <vt:lpstr>Figure19</vt:lpstr>
      <vt:lpstr>Figure22</vt:lpstr>
      <vt:lpstr>Figure23</vt:lpstr>
      <vt:lpstr>Table9</vt:lpstr>
      <vt:lpstr>Table10</vt:lpstr>
      <vt:lpstr>Table 11</vt:lpstr>
      <vt:lpstr>Table12_13</vt:lpstr>
      <vt:lpstr>Table15</vt:lpstr>
      <vt:lpstr>Figure26</vt:lpstr>
      <vt:lpstr>Figure27</vt:lpstr>
      <vt:lpstr>Table16</vt:lpstr>
      <vt:lpstr>Table17</vt:lpstr>
      <vt:lpstr>Figure28</vt:lpstr>
      <vt:lpstr>Figure29</vt:lpstr>
      <vt:lpstr>Misc1</vt:lpstr>
      <vt:lpstr>Misc2</vt:lpstr>
      <vt:lpstr>Misc3</vt:lpstr>
      <vt:lpstr>Misc4</vt:lpstr>
      <vt:lpstr>Figure30</vt:lpstr>
      <vt:lpstr>Table20</vt:lpstr>
      <vt:lpstr>Table21</vt:lpstr>
      <vt:lpstr>Misc5</vt:lpstr>
      <vt:lpstr>Figure31_32</vt:lpstr>
      <vt:lpstr>Figure33</vt:lpstr>
      <vt:lpstr>Table22_23</vt:lpstr>
      <vt:lpstr>Table24_25</vt:lpstr>
      <vt:lpstr>Figure34</vt:lpstr>
      <vt:lpstr>Figure35</vt:lpstr>
      <vt:lpstr>Figure36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NCID Private Motor Insurance Report 6 </dc:title>
  <dc:subject/>
  <dc:creator>Apache POI</dc:creator>
  <cp:keywords>Public</cp:keywords>
  <dc:description/>
  <cp:lastModifiedBy>Central Bank of Ireland</cp:lastModifiedBy>
  <cp:revision/>
  <dcterms:created xsi:type="dcterms:W3CDTF">2020-01-08T17:17:05Z</dcterms:created>
  <dcterms:modified xsi:type="dcterms:W3CDTF">2024-10-23T14:22:54Z</dcterms:modified>
  <cp:category>Public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d865a054-b447-4343-b559-b89ccda80737</vt:lpwstr>
  </property>
  <property fmtid="{D5CDD505-2E9C-101B-9397-08002B2CF9AE}" pid="3" name="bjSaver">
    <vt:lpwstr>Lf3nRhR8rpU3DYe9p1UvkLcJ/bXBPqjG</vt:lpwstr>
  </property>
  <property fmtid="{D5CDD505-2E9C-101B-9397-08002B2CF9AE}" pid="4" name="_AdHocReviewCycleID">
    <vt:i4>1905081229</vt:i4>
  </property>
  <property fmtid="{D5CDD505-2E9C-101B-9397-08002B2CF9AE}" pid="5" name="_NewReviewCycle">
    <vt:lpwstr/>
  </property>
  <property fmtid="{D5CDD505-2E9C-101B-9397-08002B2CF9AE}" pid="6" name="_EmailSubject">
    <vt:lpwstr>NCID Annual Private Motor Report 2024</vt:lpwstr>
  </property>
  <property fmtid="{D5CDD505-2E9C-101B-9397-08002B2CF9AE}" pid="7" name="_AuthorEmail">
    <vt:lpwstr>NCID@centralbank.ie</vt:lpwstr>
  </property>
  <property fmtid="{D5CDD505-2E9C-101B-9397-08002B2CF9AE}" pid="8" name="_AuthorEmailDisplayName">
    <vt:lpwstr>NCID</vt:lpwstr>
  </property>
  <property fmtid="{D5CDD505-2E9C-101B-9397-08002B2CF9AE}" pid="9" name="ContentTypeId">
    <vt:lpwstr>0x01010024F991ABBFFA054EA465E12AB89C9489</vt:lpwstr>
  </property>
  <property fmtid="{D5CDD505-2E9C-101B-9397-08002B2CF9AE}" pid="10" name="bjClsUserRVM">
    <vt:lpwstr>[]</vt:lpwstr>
  </property>
  <property fmtid="{D5CDD505-2E9C-101B-9397-08002B2CF9AE}" pid="11" name="_PreviousAdHocReviewCycleID">
    <vt:i4>-289279359</vt:i4>
  </property>
  <property fmtid="{D5CDD505-2E9C-101B-9397-08002B2CF9AE}" pid="12" name="_ReviewingToolsShownOnce">
    <vt:lpwstr/>
  </property>
  <property fmtid="{D5CDD505-2E9C-101B-9397-08002B2CF9AE}" pid="13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14" name="bjDocumentLabelXML-0">
    <vt:lpwstr>ames.com/2008/01/sie/internal/label"&gt;&lt;element uid="33ed6465-8d2f-4fab-bbbc-787e2c148707" value="" /&gt;&lt;/sisl&gt;</vt:lpwstr>
  </property>
  <property fmtid="{D5CDD505-2E9C-101B-9397-08002B2CF9AE}" pid="15" name="bjDocumentSecurityLabel">
    <vt:lpwstr>Public</vt:lpwstr>
  </property>
  <property fmtid="{D5CDD505-2E9C-101B-9397-08002B2CF9AE}" pid="16" name="bjLeftHeaderLabel-first">
    <vt:lpwstr>&amp;"Times New Roman,Regular"&amp;12&amp;K000000Central Bank of Ireland - PUBLIC</vt:lpwstr>
  </property>
  <property fmtid="{D5CDD505-2E9C-101B-9397-08002B2CF9AE}" pid="17" name="bjLeftHeaderLabel-even">
    <vt:lpwstr>&amp;"Times New Roman,Regular"&amp;12&amp;K000000Central Bank of Ireland - PUBLIC</vt:lpwstr>
  </property>
  <property fmtid="{D5CDD505-2E9C-101B-9397-08002B2CF9AE}" pid="18" name="bjLeftHeaderLabel">
    <vt:lpwstr>&amp;"Times New Roman,Regular"&amp;12&amp;K000000Central Bank of Ireland - PUBLIC</vt:lpwstr>
  </property>
</Properties>
</file>